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na.cobucci\Downloads\"/>
    </mc:Choice>
  </mc:AlternateContent>
  <xr:revisionPtr revIDLastSave="0" documentId="8_{FB3E3E55-3FA2-4A76-905C-5773A14B10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o III - Misto" sheetId="23" r:id="rId1"/>
    <sheet name="TABELA DE ANUIDADES" sheetId="19" state="hidden" r:id="rId2"/>
  </sheets>
  <definedNames>
    <definedName name="_xlnm._FilterDatabase" localSheetId="1" hidden="1">'TABELA DE ANUIDADES'!$L$3:$N$3</definedName>
    <definedName name="_xlnm.Print_Area" localSheetId="0">'Plano III - Misto'!$A$1:$G$23</definedName>
    <definedName name="_xlnm.Print_Titles" localSheetId="0">'Plano III - Misto'!$1:$11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3" l="1"/>
  <c r="G6" i="23"/>
  <c r="D7" i="23" l="1"/>
  <c r="C7" i="23"/>
  <c r="S5" i="19" l="1"/>
  <c r="S6" i="19"/>
  <c r="S7" i="19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41" i="19"/>
  <c r="S42" i="19"/>
  <c r="S43" i="19"/>
  <c r="S44" i="19"/>
  <c r="S45" i="19"/>
  <c r="S46" i="19"/>
  <c r="S47" i="19"/>
  <c r="S48" i="19"/>
  <c r="S49" i="19"/>
  <c r="S50" i="19"/>
  <c r="S51" i="19"/>
  <c r="S52" i="19"/>
  <c r="S53" i="19"/>
  <c r="S54" i="19"/>
  <c r="S55" i="19"/>
  <c r="S56" i="19"/>
  <c r="S57" i="19"/>
  <c r="S58" i="19"/>
  <c r="S59" i="19"/>
  <c r="S60" i="19"/>
  <c r="S61" i="19"/>
  <c r="S62" i="19"/>
  <c r="S63" i="19"/>
  <c r="S64" i="19"/>
  <c r="S65" i="19"/>
  <c r="S66" i="19"/>
  <c r="S67" i="19"/>
  <c r="S68" i="19"/>
  <c r="S69" i="19"/>
  <c r="S70" i="19"/>
  <c r="S71" i="19"/>
  <c r="S72" i="19"/>
  <c r="S73" i="19"/>
  <c r="S74" i="19"/>
  <c r="S75" i="19"/>
  <c r="S76" i="19"/>
  <c r="S77" i="19"/>
  <c r="S78" i="19"/>
  <c r="S79" i="19"/>
  <c r="S80" i="19"/>
  <c r="S81" i="19"/>
  <c r="S82" i="19"/>
  <c r="S83" i="19"/>
  <c r="S84" i="19"/>
  <c r="S85" i="19"/>
  <c r="S86" i="19"/>
  <c r="S87" i="19"/>
  <c r="S88" i="19"/>
  <c r="S89" i="19"/>
  <c r="S90" i="19"/>
  <c r="S91" i="19"/>
  <c r="S92" i="19"/>
  <c r="S93" i="19"/>
  <c r="S94" i="19"/>
  <c r="S95" i="19"/>
  <c r="S96" i="19"/>
  <c r="S97" i="19"/>
  <c r="S98" i="19"/>
  <c r="S99" i="19"/>
  <c r="S100" i="19"/>
  <c r="S101" i="19"/>
  <c r="S102" i="19"/>
  <c r="S103" i="19"/>
  <c r="S104" i="19"/>
  <c r="S105" i="19"/>
  <c r="S106" i="19"/>
  <c r="S107" i="19"/>
  <c r="S108" i="19"/>
  <c r="S109" i="19"/>
  <c r="S110" i="19"/>
  <c r="S111" i="19"/>
  <c r="S112" i="19"/>
  <c r="S113" i="19"/>
  <c r="S114" i="19"/>
  <c r="S115" i="19"/>
  <c r="S116" i="19"/>
  <c r="S117" i="19"/>
  <c r="S118" i="19"/>
  <c r="S119" i="19"/>
  <c r="S120" i="19"/>
  <c r="S121" i="19"/>
  <c r="S122" i="19"/>
  <c r="S123" i="19"/>
  <c r="S124" i="19"/>
  <c r="S125" i="19"/>
  <c r="S126" i="19"/>
  <c r="S127" i="19"/>
  <c r="S128" i="19"/>
  <c r="S129" i="19"/>
  <c r="S130" i="19"/>
  <c r="S131" i="19"/>
  <c r="S132" i="19"/>
  <c r="S133" i="19"/>
  <c r="S134" i="19"/>
  <c r="S4" i="19"/>
  <c r="R4" i="19"/>
  <c r="R5" i="19"/>
  <c r="R6" i="19"/>
  <c r="R7" i="19"/>
  <c r="R8" i="19"/>
  <c r="R9" i="19"/>
  <c r="R10" i="19"/>
  <c r="R1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R26" i="19"/>
  <c r="R27" i="19"/>
  <c r="R28" i="19"/>
  <c r="R29" i="19"/>
  <c r="R30" i="19"/>
  <c r="R31" i="19"/>
  <c r="R32" i="19"/>
  <c r="R33" i="19"/>
  <c r="R34" i="19"/>
  <c r="R35" i="19"/>
  <c r="R36" i="19"/>
  <c r="R37" i="19"/>
  <c r="R38" i="19"/>
  <c r="R39" i="19"/>
  <c r="R40" i="19"/>
  <c r="R41" i="19"/>
  <c r="R42" i="19"/>
  <c r="R43" i="19"/>
  <c r="R44" i="19"/>
  <c r="R45" i="19"/>
  <c r="R46" i="19"/>
  <c r="R47" i="19"/>
  <c r="R48" i="19"/>
  <c r="R49" i="19"/>
  <c r="R50" i="19"/>
  <c r="R51" i="19"/>
  <c r="R52" i="19"/>
  <c r="R53" i="19"/>
  <c r="R54" i="19"/>
  <c r="R55" i="19"/>
  <c r="R56" i="19"/>
  <c r="R57" i="19"/>
  <c r="R58" i="19"/>
  <c r="R59" i="19"/>
  <c r="R60" i="19"/>
  <c r="R61" i="19"/>
  <c r="R62" i="19"/>
  <c r="R63" i="19"/>
  <c r="R64" i="19"/>
  <c r="R65" i="19"/>
  <c r="R66" i="19"/>
  <c r="R67" i="19"/>
  <c r="R68" i="19"/>
  <c r="R69" i="19"/>
  <c r="R70" i="19"/>
  <c r="R71" i="19"/>
  <c r="R72" i="19"/>
  <c r="R73" i="19"/>
  <c r="R74" i="19"/>
  <c r="R75" i="19"/>
  <c r="R76" i="19"/>
  <c r="R77" i="19"/>
  <c r="R78" i="19"/>
  <c r="R79" i="19"/>
  <c r="R80" i="19"/>
  <c r="R81" i="19"/>
  <c r="R82" i="19"/>
  <c r="R83" i="19"/>
  <c r="R84" i="19"/>
  <c r="R85" i="19"/>
  <c r="R86" i="19"/>
  <c r="R87" i="19"/>
  <c r="R88" i="19"/>
  <c r="R89" i="19"/>
  <c r="R90" i="19"/>
  <c r="R91" i="19"/>
  <c r="R92" i="19"/>
  <c r="R93" i="19"/>
  <c r="R94" i="19"/>
  <c r="R95" i="19"/>
  <c r="R96" i="19"/>
  <c r="R97" i="19"/>
  <c r="R98" i="19"/>
  <c r="R99" i="19"/>
  <c r="R100" i="19"/>
  <c r="R101" i="19"/>
  <c r="R102" i="19"/>
  <c r="R103" i="19"/>
  <c r="R104" i="19"/>
  <c r="R105" i="19"/>
  <c r="R106" i="19"/>
  <c r="R107" i="19"/>
  <c r="R108" i="19"/>
  <c r="R109" i="19"/>
  <c r="R110" i="19"/>
  <c r="R111" i="19"/>
  <c r="R112" i="19"/>
  <c r="R113" i="19"/>
  <c r="R114" i="19"/>
  <c r="R115" i="19"/>
  <c r="R116" i="19"/>
  <c r="R117" i="19"/>
  <c r="R118" i="19"/>
  <c r="R119" i="19"/>
  <c r="R120" i="19"/>
  <c r="R121" i="19"/>
  <c r="R122" i="19"/>
  <c r="R123" i="19"/>
  <c r="R124" i="19"/>
  <c r="R125" i="19"/>
  <c r="R126" i="19"/>
  <c r="R127" i="19"/>
  <c r="R128" i="19"/>
  <c r="R129" i="19"/>
  <c r="R130" i="19"/>
  <c r="R131" i="19"/>
  <c r="R132" i="19"/>
  <c r="R133" i="19"/>
  <c r="R134" i="19"/>
  <c r="I5" i="19" l="1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72" i="19"/>
  <c r="I73" i="19"/>
  <c r="I74" i="19"/>
  <c r="I75" i="19"/>
  <c r="I76" i="19"/>
  <c r="I77" i="19"/>
  <c r="I78" i="19"/>
  <c r="I79" i="19"/>
  <c r="I80" i="19"/>
  <c r="I81" i="19"/>
  <c r="I82" i="19"/>
  <c r="I83" i="19"/>
  <c r="I84" i="19"/>
  <c r="I85" i="19"/>
  <c r="I86" i="19"/>
  <c r="I87" i="19"/>
  <c r="I88" i="19"/>
  <c r="I89" i="19"/>
  <c r="I90" i="19"/>
  <c r="I91" i="19"/>
  <c r="I92" i="19"/>
  <c r="I93" i="19"/>
  <c r="I94" i="19"/>
  <c r="I95" i="19"/>
  <c r="I96" i="19"/>
  <c r="I97" i="19"/>
  <c r="I98" i="19"/>
  <c r="I99" i="19"/>
  <c r="I100" i="19"/>
  <c r="I101" i="19"/>
  <c r="I102" i="19"/>
  <c r="I103" i="19"/>
  <c r="I104" i="19"/>
  <c r="I105" i="19"/>
  <c r="I106" i="19"/>
  <c r="I107" i="19"/>
  <c r="I108" i="19"/>
  <c r="I109" i="19"/>
  <c r="I110" i="19"/>
  <c r="I111" i="19"/>
  <c r="I112" i="19"/>
  <c r="I113" i="19"/>
  <c r="I114" i="19"/>
  <c r="I115" i="19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I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4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C114" i="19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C128" i="19"/>
  <c r="C129" i="19"/>
  <c r="C130" i="19"/>
  <c r="C131" i="19"/>
  <c r="C132" i="19"/>
  <c r="C133" i="19"/>
  <c r="C134" i="19"/>
  <c r="C4" i="19"/>
</calcChain>
</file>

<file path=xl/sharedStrings.xml><?xml version="1.0" encoding="utf-8"?>
<sst xmlns="http://schemas.openxmlformats.org/spreadsheetml/2006/main" count="291" uniqueCount="19">
  <si>
    <t>PLANO III - MISTO</t>
  </si>
  <si>
    <t>Valor da sua contribuição mensal</t>
  </si>
  <si>
    <t>Contribuição mensal da patrocinadora</t>
  </si>
  <si>
    <t>Percentual limite da contribuição patronal</t>
  </si>
  <si>
    <t xml:space="preserve">Valor limite da contribução patronal </t>
  </si>
  <si>
    <t>Percentual de contribuição escolhido</t>
  </si>
  <si>
    <t>Anuidade antecipada de renda por prazo indeterminado - VÁLIDOS</t>
  </si>
  <si>
    <t>Anuidade antecipada de renda por prazo indeterminado - INVÁLIDOS</t>
  </si>
  <si>
    <t>Idade</t>
  </si>
  <si>
    <t>Tábua AT - 83 segragada por sexo e taxa de juros de 3,72% a.a.</t>
  </si>
  <si>
    <t>Tábua AT - 49 segragada por sexo e taxa de juros de 3,72% a.a.</t>
  </si>
  <si>
    <t>M</t>
  </si>
  <si>
    <t>F</t>
  </si>
  <si>
    <t>Sexo</t>
  </si>
  <si>
    <t>Ax</t>
  </si>
  <si>
    <t>Simulador de Percentual de Contribuição</t>
  </si>
  <si>
    <t>Salário de contribuição</t>
  </si>
  <si>
    <t>Em caso de dúvida sobre a composição do salário de contribuição, entre em contato com sua patrocinadora.</t>
  </si>
  <si>
    <t>Aumente sua contribuição AQUI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</si>
</sst>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0.0000"/>
    <numFmt numFmtId="166" formatCode="0.0000000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theme="0"/>
      <name val="MrEavesModOT"/>
      <family val="2"/>
    </font>
    <font>
      <sz val="12"/>
      <color theme="1"/>
      <name val="Andalus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theme="1"/>
      <name val="Andalus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5"/>
      <color rgb="FF002060"/>
      <name val="Arial"/>
      <family val="2"/>
    </font>
    <font>
      <b/>
      <sz val="13"/>
      <color theme="1"/>
      <name val="Arial"/>
      <family val="2"/>
    </font>
    <font>
      <b/>
      <sz val="14"/>
      <color rgb="FF002060"/>
      <name val="Arial"/>
      <family val="2"/>
    </font>
    <font>
      <b/>
      <sz val="16"/>
      <color theme="1"/>
      <name val="Arial"/>
      <family val="2"/>
    </font>
    <font>
      <sz val="13"/>
      <color theme="1"/>
      <name val="Calibri"/>
      <family val="2"/>
      <scheme val="minor"/>
    </font>
    <font>
      <b/>
      <sz val="15"/>
      <name val="Arial"/>
      <family val="2"/>
    </font>
    <font>
      <b/>
      <sz val="22"/>
      <color theme="8" tint="-0.499984740745262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6"/>
      <color theme="8" tint="-0.499984740745262"/>
      <name val="Arial"/>
      <family val="2"/>
    </font>
    <font>
      <sz val="12"/>
      <name val="Arial"/>
      <family val="2"/>
    </font>
    <font>
      <b/>
      <sz val="26"/>
      <color rgb="FF215967"/>
      <name val="Arial"/>
      <family val="2"/>
    </font>
    <font>
      <b/>
      <sz val="13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31869B"/>
      </left>
      <right style="medium">
        <color rgb="FF31869B"/>
      </right>
      <top style="medium">
        <color rgb="FF31869B"/>
      </top>
      <bottom style="medium">
        <color rgb="FF31869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29" fillId="0" borderId="0" applyNumberFormat="0" applyFill="0" applyBorder="0" applyAlignment="0" applyProtection="0"/>
  </cellStyleXfs>
  <cellXfs count="79">
    <xf numFmtId="0" fontId="0" fillId="0" borderId="0" xfId="0"/>
    <xf numFmtId="0" fontId="8" fillId="0" borderId="0" xfId="0" applyFont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165" fontId="8" fillId="4" borderId="3" xfId="0" applyNumberFormat="1" applyFont="1" applyFill="1" applyBorder="1" applyAlignment="1">
      <alignment horizontal="center"/>
    </xf>
    <xf numFmtId="165" fontId="8" fillId="3" borderId="3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6" fontId="0" fillId="0" borderId="0" xfId="0" applyNumberFormat="1"/>
    <xf numFmtId="0" fontId="13" fillId="6" borderId="15" xfId="0" applyFont="1" applyFill="1" applyBorder="1" applyAlignment="1">
      <alignment horizontal="center" vertical="center" wrapText="1"/>
    </xf>
    <xf numFmtId="164" fontId="24" fillId="5" borderId="15" xfId="1" applyNumberFormat="1" applyFont="1" applyFill="1" applyBorder="1" applyAlignment="1">
      <alignment vertical="center"/>
    </xf>
    <xf numFmtId="10" fontId="26" fillId="5" borderId="15" xfId="3" applyNumberFormat="1" applyFont="1" applyFill="1" applyBorder="1" applyAlignment="1">
      <alignment horizontal="center" vertical="center"/>
    </xf>
    <xf numFmtId="7" fontId="12" fillId="5" borderId="15" xfId="1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1" fillId="0" borderId="11" xfId="0" applyFont="1" applyBorder="1"/>
    <xf numFmtId="0" fontId="11" fillId="0" borderId="0" xfId="0" applyFont="1"/>
    <xf numFmtId="0" fontId="12" fillId="0" borderId="0" xfId="0" applyFont="1"/>
    <xf numFmtId="0" fontId="12" fillId="0" borderId="12" xfId="0" applyFont="1" applyBorder="1"/>
    <xf numFmtId="0" fontId="7" fillId="0" borderId="11" xfId="0" applyFont="1" applyBorder="1"/>
    <xf numFmtId="0" fontId="7" fillId="0" borderId="0" xfId="0" applyFont="1"/>
    <xf numFmtId="0" fontId="4" fillId="0" borderId="0" xfId="0" applyFont="1"/>
    <xf numFmtId="0" fontId="4" fillId="0" borderId="12" xfId="0" applyFont="1" applyBorder="1"/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0" fillId="0" borderId="14" xfId="0" applyBorder="1"/>
    <xf numFmtId="0" fontId="2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18" fillId="0" borderId="12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21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3" fillId="6" borderId="15" xfId="0" applyFont="1" applyFill="1" applyBorder="1" applyAlignment="1">
      <alignment horizontal="center" vertical="center" wrapText="1"/>
    </xf>
    <xf numFmtId="10" fontId="22" fillId="0" borderId="15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7" fillId="7" borderId="11" xfId="2" applyFont="1" applyFill="1" applyBorder="1" applyAlignment="1">
      <alignment horizontal="center" vertical="center" wrapText="1"/>
    </xf>
    <xf numFmtId="0" fontId="27" fillId="7" borderId="0" xfId="2" applyFont="1" applyFill="1" applyBorder="1" applyAlignment="1">
      <alignment horizontal="center" vertical="center" wrapText="1"/>
    </xf>
    <xf numFmtId="0" fontId="27" fillId="7" borderId="12" xfId="2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164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Continuous" vertical="center" wrapText="1"/>
    </xf>
    <xf numFmtId="0" fontId="30" fillId="8" borderId="16" xfId="5" applyFont="1" applyFill="1" applyBorder="1" applyAlignment="1">
      <alignment horizontal="centerContinuous" vertical="center" wrapText="1"/>
    </xf>
    <xf numFmtId="0" fontId="30" fillId="8" borderId="17" xfId="5" applyFont="1" applyFill="1" applyBorder="1" applyAlignment="1">
      <alignment horizontal="centerContinuous" vertical="center" wrapText="1"/>
    </xf>
  </cellXfs>
  <cellStyles count="6">
    <cellStyle name="Bom" xfId="2" builtinId="26"/>
    <cellStyle name="Hiperlink" xfId="5" builtinId="8"/>
    <cellStyle name="Moeda" xfId="1" builtinId="4"/>
    <cellStyle name="Normal" xfId="0" builtinId="0"/>
    <cellStyle name="Normal 2" xfId="4" xr:uid="{E5E10C7E-0006-424E-AB43-6EC87A943D45}"/>
    <cellStyle name="Porcentagem" xfId="3" builtinId="5"/>
  </cellStyles>
  <dxfs count="0"/>
  <tableStyles count="0" defaultTableStyle="TableStyleMedium9" defaultPivotStyle="PivotStyleLight16"/>
  <colors>
    <mruColors>
      <color rgb="FF31869B"/>
      <color rgb="FF215967"/>
      <color rgb="FF1F497D"/>
      <color rgb="FF92CDDC"/>
      <color rgb="FF0081B8"/>
      <color rgb="FF2B399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2</xdr:col>
      <xdr:colOff>74705</xdr:colOff>
      <xdr:row>2</xdr:row>
      <xdr:rowOff>108517</xdr:rowOff>
    </xdr:to>
    <xdr:pic>
      <xdr:nvPicPr>
        <xdr:cNvPr id="3" name="Imagem 2" descr="Logo - PNG.png">
          <a:extLst>
            <a:ext uri="{FF2B5EF4-FFF2-40B4-BE49-F238E27FC236}">
              <a16:creationId xmlns:a16="http://schemas.microsoft.com/office/drawing/2014/main" id="{C7B136AB-49F7-4988-9574-D90161E95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6200"/>
          <a:ext cx="2540622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95252</xdr:colOff>
      <xdr:row>12</xdr:row>
      <xdr:rowOff>105833</xdr:rowOff>
    </xdr:from>
    <xdr:to>
      <xdr:col>6</xdr:col>
      <xdr:colOff>846668</xdr:colOff>
      <xdr:row>22</xdr:row>
      <xdr:rowOff>68035</xdr:rowOff>
    </xdr:to>
    <xdr:sp macro="" textlink="">
      <xdr:nvSpPr>
        <xdr:cNvPr id="4" name="Retângulo de cantos arredondados 6">
          <a:extLst>
            <a:ext uri="{FF2B5EF4-FFF2-40B4-BE49-F238E27FC236}">
              <a16:creationId xmlns:a16="http://schemas.microsoft.com/office/drawing/2014/main" id="{D76A40D2-83D5-4206-86C5-838EB53CB494}"/>
            </a:ext>
          </a:extLst>
        </xdr:cNvPr>
        <xdr:cNvSpPr/>
      </xdr:nvSpPr>
      <xdr:spPr>
        <a:xfrm>
          <a:off x="95252" y="4265083"/>
          <a:ext cx="9673166" cy="1983619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  <xdr:oneCellAnchor>
    <xdr:from>
      <xdr:col>0</xdr:col>
      <xdr:colOff>392206</xdr:colOff>
      <xdr:row>12</xdr:row>
      <xdr:rowOff>158749</xdr:rowOff>
    </xdr:from>
    <xdr:ext cx="8899961" cy="1782529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79AB9428-7C59-4FED-B6FC-AFDDDE3E71B7}"/>
            </a:ext>
          </a:extLst>
        </xdr:cNvPr>
        <xdr:cNvSpPr txBox="1"/>
      </xdr:nvSpPr>
      <xdr:spPr>
        <a:xfrm>
          <a:off x="392206" y="3926416"/>
          <a:ext cx="8899961" cy="17825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lvl="0">
            <a:lnSpc>
              <a:spcPts val="2000"/>
            </a:lnSpc>
          </a:pPr>
          <a:r>
            <a:rPr lang="pt-BR" sz="1600" b="1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Nossos canais de relacionamento:</a:t>
          </a:r>
        </a:p>
        <a:p>
          <a:pPr lvl="0">
            <a:lnSpc>
              <a:spcPts val="1800"/>
            </a:lnSpc>
          </a:pPr>
          <a:br>
            <a:rPr lang="pt-BR" sz="16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6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Telefone: (061) 3426-5300 </a:t>
          </a:r>
        </a:p>
        <a:p>
          <a:r>
            <a:rPr lang="pt-BR" sz="16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Whatsapp: </a:t>
          </a:r>
          <a:r>
            <a:rPr lang="pt-BR" sz="16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(061) 3426-5300 </a:t>
          </a:r>
          <a:endParaRPr lang="pt-BR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lvl="0">
            <a:lnSpc>
              <a:spcPts val="1800"/>
            </a:lnSpc>
          </a:pPr>
          <a:r>
            <a:rPr lang="pt-BR" sz="16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 </a:t>
          </a:r>
          <a:r>
            <a:rPr lang="pt-BR" sz="1600" u="non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atendimento@fundiagua.com.br</a:t>
          </a:r>
          <a:endParaRPr lang="pt-BR" sz="1600" u="none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>
            <a:lnSpc>
              <a:spcPts val="1900"/>
            </a:lnSpc>
          </a:pPr>
          <a:r>
            <a:rPr lang="pt-BR" sz="1600" u="none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</a:t>
          </a:r>
          <a:r>
            <a:rPr lang="pt-BR" sz="1600" u="non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olicitamos entrar em contato por meio dos nossos canais para agendar o seu atendimento.</a:t>
          </a:r>
          <a:endParaRPr lang="pt-BR" sz="1600" u="none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400">
            <a:solidFill>
              <a:schemeClr val="tx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>
            <a:lnSpc>
              <a:spcPts val="1200"/>
            </a:lnSpc>
          </a:pPr>
          <a:endParaRPr lang="pt-BR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clicksign.com/fluxia/4bb1b6ac-0932-49d9-b0ad-98c9add820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2820-E78B-4301-8031-C1AF5935CB98}">
  <dimension ref="A1:G23"/>
  <sheetViews>
    <sheetView showGridLines="0" tabSelected="1" zoomScaleNormal="100" zoomScaleSheetLayoutView="100" zoomScalePageLayoutView="70" workbookViewId="0">
      <selection activeCell="K7" sqref="K7"/>
    </sheetView>
  </sheetViews>
  <sheetFormatPr defaultRowHeight="15"/>
  <cols>
    <col min="1" max="2" width="18.7109375" bestFit="1" customWidth="1"/>
    <col min="3" max="3" width="23" customWidth="1"/>
    <col min="4" max="4" width="22.85546875" bestFit="1" customWidth="1"/>
    <col min="5" max="6" width="25.28515625" customWidth="1"/>
    <col min="7" max="7" width="14.28515625" bestFit="1" customWidth="1"/>
    <col min="222" max="222" width="24" customWidth="1"/>
    <col min="223" max="223" width="18.42578125" customWidth="1"/>
    <col min="224" max="224" width="20.28515625" customWidth="1"/>
    <col min="225" max="226" width="18.140625" bestFit="1" customWidth="1"/>
    <col min="227" max="227" width="19.7109375" customWidth="1"/>
    <col min="228" max="228" width="10.42578125" customWidth="1"/>
    <col min="229" max="229" width="15.28515625" customWidth="1"/>
    <col min="478" max="478" width="24" customWidth="1"/>
    <col min="479" max="479" width="18.42578125" customWidth="1"/>
    <col min="480" max="480" width="20.28515625" customWidth="1"/>
    <col min="481" max="482" width="18.140625" bestFit="1" customWidth="1"/>
    <col min="483" max="483" width="19.7109375" customWidth="1"/>
    <col min="484" max="484" width="10.42578125" customWidth="1"/>
    <col min="485" max="485" width="15.28515625" customWidth="1"/>
    <col min="734" max="734" width="24" customWidth="1"/>
    <col min="735" max="735" width="18.42578125" customWidth="1"/>
    <col min="736" max="736" width="20.28515625" customWidth="1"/>
    <col min="737" max="738" width="18.140625" bestFit="1" customWidth="1"/>
    <col min="739" max="739" width="19.7109375" customWidth="1"/>
    <col min="740" max="740" width="10.42578125" customWidth="1"/>
    <col min="741" max="741" width="15.28515625" customWidth="1"/>
    <col min="990" max="990" width="24" customWidth="1"/>
    <col min="991" max="991" width="18.42578125" customWidth="1"/>
    <col min="992" max="992" width="20.28515625" customWidth="1"/>
    <col min="993" max="994" width="18.140625" bestFit="1" customWidth="1"/>
    <col min="995" max="995" width="19.7109375" customWidth="1"/>
    <col min="996" max="996" width="10.42578125" customWidth="1"/>
    <col min="997" max="997" width="15.28515625" customWidth="1"/>
    <col min="1246" max="1246" width="24" customWidth="1"/>
    <col min="1247" max="1247" width="18.42578125" customWidth="1"/>
    <col min="1248" max="1248" width="20.28515625" customWidth="1"/>
    <col min="1249" max="1250" width="18.140625" bestFit="1" customWidth="1"/>
    <col min="1251" max="1251" width="19.7109375" customWidth="1"/>
    <col min="1252" max="1252" width="10.42578125" customWidth="1"/>
    <col min="1253" max="1253" width="15.28515625" customWidth="1"/>
    <col min="1502" max="1502" width="24" customWidth="1"/>
    <col min="1503" max="1503" width="18.42578125" customWidth="1"/>
    <col min="1504" max="1504" width="20.28515625" customWidth="1"/>
    <col min="1505" max="1506" width="18.140625" bestFit="1" customWidth="1"/>
    <col min="1507" max="1507" width="19.7109375" customWidth="1"/>
    <col min="1508" max="1508" width="10.42578125" customWidth="1"/>
    <col min="1509" max="1509" width="15.28515625" customWidth="1"/>
    <col min="1758" max="1758" width="24" customWidth="1"/>
    <col min="1759" max="1759" width="18.42578125" customWidth="1"/>
    <col min="1760" max="1760" width="20.28515625" customWidth="1"/>
    <col min="1761" max="1762" width="18.140625" bestFit="1" customWidth="1"/>
    <col min="1763" max="1763" width="19.7109375" customWidth="1"/>
    <col min="1764" max="1764" width="10.42578125" customWidth="1"/>
    <col min="1765" max="1765" width="15.28515625" customWidth="1"/>
    <col min="2014" max="2014" width="24" customWidth="1"/>
    <col min="2015" max="2015" width="18.42578125" customWidth="1"/>
    <col min="2016" max="2016" width="20.28515625" customWidth="1"/>
    <col min="2017" max="2018" width="18.140625" bestFit="1" customWidth="1"/>
    <col min="2019" max="2019" width="19.7109375" customWidth="1"/>
    <col min="2020" max="2020" width="10.42578125" customWidth="1"/>
    <col min="2021" max="2021" width="15.28515625" customWidth="1"/>
    <col min="2270" max="2270" width="24" customWidth="1"/>
    <col min="2271" max="2271" width="18.42578125" customWidth="1"/>
    <col min="2272" max="2272" width="20.28515625" customWidth="1"/>
    <col min="2273" max="2274" width="18.140625" bestFit="1" customWidth="1"/>
    <col min="2275" max="2275" width="19.7109375" customWidth="1"/>
    <col min="2276" max="2276" width="10.42578125" customWidth="1"/>
    <col min="2277" max="2277" width="15.28515625" customWidth="1"/>
    <col min="2526" max="2526" width="24" customWidth="1"/>
    <col min="2527" max="2527" width="18.42578125" customWidth="1"/>
    <col min="2528" max="2528" width="20.28515625" customWidth="1"/>
    <col min="2529" max="2530" width="18.140625" bestFit="1" customWidth="1"/>
    <col min="2531" max="2531" width="19.7109375" customWidth="1"/>
    <col min="2532" max="2532" width="10.42578125" customWidth="1"/>
    <col min="2533" max="2533" width="15.28515625" customWidth="1"/>
    <col min="2782" max="2782" width="24" customWidth="1"/>
    <col min="2783" max="2783" width="18.42578125" customWidth="1"/>
    <col min="2784" max="2784" width="20.28515625" customWidth="1"/>
    <col min="2785" max="2786" width="18.140625" bestFit="1" customWidth="1"/>
    <col min="2787" max="2787" width="19.7109375" customWidth="1"/>
    <col min="2788" max="2788" width="10.42578125" customWidth="1"/>
    <col min="2789" max="2789" width="15.28515625" customWidth="1"/>
    <col min="3038" max="3038" width="24" customWidth="1"/>
    <col min="3039" max="3039" width="18.42578125" customWidth="1"/>
    <col min="3040" max="3040" width="20.28515625" customWidth="1"/>
    <col min="3041" max="3042" width="18.140625" bestFit="1" customWidth="1"/>
    <col min="3043" max="3043" width="19.7109375" customWidth="1"/>
    <col min="3044" max="3044" width="10.42578125" customWidth="1"/>
    <col min="3045" max="3045" width="15.28515625" customWidth="1"/>
    <col min="3294" max="3294" width="24" customWidth="1"/>
    <col min="3295" max="3295" width="18.42578125" customWidth="1"/>
    <col min="3296" max="3296" width="20.28515625" customWidth="1"/>
    <col min="3297" max="3298" width="18.140625" bestFit="1" customWidth="1"/>
    <col min="3299" max="3299" width="19.7109375" customWidth="1"/>
    <col min="3300" max="3300" width="10.42578125" customWidth="1"/>
    <col min="3301" max="3301" width="15.28515625" customWidth="1"/>
    <col min="3550" max="3550" width="24" customWidth="1"/>
    <col min="3551" max="3551" width="18.42578125" customWidth="1"/>
    <col min="3552" max="3552" width="20.28515625" customWidth="1"/>
    <col min="3553" max="3554" width="18.140625" bestFit="1" customWidth="1"/>
    <col min="3555" max="3555" width="19.7109375" customWidth="1"/>
    <col min="3556" max="3556" width="10.42578125" customWidth="1"/>
    <col min="3557" max="3557" width="15.28515625" customWidth="1"/>
    <col min="3806" max="3806" width="24" customWidth="1"/>
    <col min="3807" max="3807" width="18.42578125" customWidth="1"/>
    <col min="3808" max="3808" width="20.28515625" customWidth="1"/>
    <col min="3809" max="3810" width="18.140625" bestFit="1" customWidth="1"/>
    <col min="3811" max="3811" width="19.7109375" customWidth="1"/>
    <col min="3812" max="3812" width="10.42578125" customWidth="1"/>
    <col min="3813" max="3813" width="15.28515625" customWidth="1"/>
    <col min="4062" max="4062" width="24" customWidth="1"/>
    <col min="4063" max="4063" width="18.42578125" customWidth="1"/>
    <col min="4064" max="4064" width="20.28515625" customWidth="1"/>
    <col min="4065" max="4066" width="18.140625" bestFit="1" customWidth="1"/>
    <col min="4067" max="4067" width="19.7109375" customWidth="1"/>
    <col min="4068" max="4068" width="10.42578125" customWidth="1"/>
    <col min="4069" max="4069" width="15.28515625" customWidth="1"/>
    <col min="4318" max="4318" width="24" customWidth="1"/>
    <col min="4319" max="4319" width="18.42578125" customWidth="1"/>
    <col min="4320" max="4320" width="20.28515625" customWidth="1"/>
    <col min="4321" max="4322" width="18.140625" bestFit="1" customWidth="1"/>
    <col min="4323" max="4323" width="19.7109375" customWidth="1"/>
    <col min="4324" max="4324" width="10.42578125" customWidth="1"/>
    <col min="4325" max="4325" width="15.28515625" customWidth="1"/>
    <col min="4574" max="4574" width="24" customWidth="1"/>
    <col min="4575" max="4575" width="18.42578125" customWidth="1"/>
    <col min="4576" max="4576" width="20.28515625" customWidth="1"/>
    <col min="4577" max="4578" width="18.140625" bestFit="1" customWidth="1"/>
    <col min="4579" max="4579" width="19.7109375" customWidth="1"/>
    <col min="4580" max="4580" width="10.42578125" customWidth="1"/>
    <col min="4581" max="4581" width="15.28515625" customWidth="1"/>
    <col min="4830" max="4830" width="24" customWidth="1"/>
    <col min="4831" max="4831" width="18.42578125" customWidth="1"/>
    <col min="4832" max="4832" width="20.28515625" customWidth="1"/>
    <col min="4833" max="4834" width="18.140625" bestFit="1" customWidth="1"/>
    <col min="4835" max="4835" width="19.7109375" customWidth="1"/>
    <col min="4836" max="4836" width="10.42578125" customWidth="1"/>
    <col min="4837" max="4837" width="15.28515625" customWidth="1"/>
    <col min="5086" max="5086" width="24" customWidth="1"/>
    <col min="5087" max="5087" width="18.42578125" customWidth="1"/>
    <col min="5088" max="5088" width="20.28515625" customWidth="1"/>
    <col min="5089" max="5090" width="18.140625" bestFit="1" customWidth="1"/>
    <col min="5091" max="5091" width="19.7109375" customWidth="1"/>
    <col min="5092" max="5092" width="10.42578125" customWidth="1"/>
    <col min="5093" max="5093" width="15.28515625" customWidth="1"/>
    <col min="5342" max="5342" width="24" customWidth="1"/>
    <col min="5343" max="5343" width="18.42578125" customWidth="1"/>
    <col min="5344" max="5344" width="20.28515625" customWidth="1"/>
    <col min="5345" max="5346" width="18.140625" bestFit="1" customWidth="1"/>
    <col min="5347" max="5347" width="19.7109375" customWidth="1"/>
    <col min="5348" max="5348" width="10.42578125" customWidth="1"/>
    <col min="5349" max="5349" width="15.28515625" customWidth="1"/>
    <col min="5598" max="5598" width="24" customWidth="1"/>
    <col min="5599" max="5599" width="18.42578125" customWidth="1"/>
    <col min="5600" max="5600" width="20.28515625" customWidth="1"/>
    <col min="5601" max="5602" width="18.140625" bestFit="1" customWidth="1"/>
    <col min="5603" max="5603" width="19.7109375" customWidth="1"/>
    <col min="5604" max="5604" width="10.42578125" customWidth="1"/>
    <col min="5605" max="5605" width="15.28515625" customWidth="1"/>
    <col min="5854" max="5854" width="24" customWidth="1"/>
    <col min="5855" max="5855" width="18.42578125" customWidth="1"/>
    <col min="5856" max="5856" width="20.28515625" customWidth="1"/>
    <col min="5857" max="5858" width="18.140625" bestFit="1" customWidth="1"/>
    <col min="5859" max="5859" width="19.7109375" customWidth="1"/>
    <col min="5860" max="5860" width="10.42578125" customWidth="1"/>
    <col min="5861" max="5861" width="15.28515625" customWidth="1"/>
    <col min="6110" max="6110" width="24" customWidth="1"/>
    <col min="6111" max="6111" width="18.42578125" customWidth="1"/>
    <col min="6112" max="6112" width="20.28515625" customWidth="1"/>
    <col min="6113" max="6114" width="18.140625" bestFit="1" customWidth="1"/>
    <col min="6115" max="6115" width="19.7109375" customWidth="1"/>
    <col min="6116" max="6116" width="10.42578125" customWidth="1"/>
    <col min="6117" max="6117" width="15.28515625" customWidth="1"/>
    <col min="6366" max="6366" width="24" customWidth="1"/>
    <col min="6367" max="6367" width="18.42578125" customWidth="1"/>
    <col min="6368" max="6368" width="20.28515625" customWidth="1"/>
    <col min="6369" max="6370" width="18.140625" bestFit="1" customWidth="1"/>
    <col min="6371" max="6371" width="19.7109375" customWidth="1"/>
    <col min="6372" max="6372" width="10.42578125" customWidth="1"/>
    <col min="6373" max="6373" width="15.28515625" customWidth="1"/>
    <col min="6622" max="6622" width="24" customWidth="1"/>
    <col min="6623" max="6623" width="18.42578125" customWidth="1"/>
    <col min="6624" max="6624" width="20.28515625" customWidth="1"/>
    <col min="6625" max="6626" width="18.140625" bestFit="1" customWidth="1"/>
    <col min="6627" max="6627" width="19.7109375" customWidth="1"/>
    <col min="6628" max="6628" width="10.42578125" customWidth="1"/>
    <col min="6629" max="6629" width="15.28515625" customWidth="1"/>
    <col min="6878" max="6878" width="24" customWidth="1"/>
    <col min="6879" max="6879" width="18.42578125" customWidth="1"/>
    <col min="6880" max="6880" width="20.28515625" customWidth="1"/>
    <col min="6881" max="6882" width="18.140625" bestFit="1" customWidth="1"/>
    <col min="6883" max="6883" width="19.7109375" customWidth="1"/>
    <col min="6884" max="6884" width="10.42578125" customWidth="1"/>
    <col min="6885" max="6885" width="15.28515625" customWidth="1"/>
    <col min="7134" max="7134" width="24" customWidth="1"/>
    <col min="7135" max="7135" width="18.42578125" customWidth="1"/>
    <col min="7136" max="7136" width="20.28515625" customWidth="1"/>
    <col min="7137" max="7138" width="18.140625" bestFit="1" customWidth="1"/>
    <col min="7139" max="7139" width="19.7109375" customWidth="1"/>
    <col min="7140" max="7140" width="10.42578125" customWidth="1"/>
    <col min="7141" max="7141" width="15.28515625" customWidth="1"/>
    <col min="7390" max="7390" width="24" customWidth="1"/>
    <col min="7391" max="7391" width="18.42578125" customWidth="1"/>
    <col min="7392" max="7392" width="20.28515625" customWidth="1"/>
    <col min="7393" max="7394" width="18.140625" bestFit="1" customWidth="1"/>
    <col min="7395" max="7395" width="19.7109375" customWidth="1"/>
    <col min="7396" max="7396" width="10.42578125" customWidth="1"/>
    <col min="7397" max="7397" width="15.28515625" customWidth="1"/>
    <col min="7646" max="7646" width="24" customWidth="1"/>
    <col min="7647" max="7647" width="18.42578125" customWidth="1"/>
    <col min="7648" max="7648" width="20.28515625" customWidth="1"/>
    <col min="7649" max="7650" width="18.140625" bestFit="1" customWidth="1"/>
    <col min="7651" max="7651" width="19.7109375" customWidth="1"/>
    <col min="7652" max="7652" width="10.42578125" customWidth="1"/>
    <col min="7653" max="7653" width="15.28515625" customWidth="1"/>
    <col min="7902" max="7902" width="24" customWidth="1"/>
    <col min="7903" max="7903" width="18.42578125" customWidth="1"/>
    <col min="7904" max="7904" width="20.28515625" customWidth="1"/>
    <col min="7905" max="7906" width="18.140625" bestFit="1" customWidth="1"/>
    <col min="7907" max="7907" width="19.7109375" customWidth="1"/>
    <col min="7908" max="7908" width="10.42578125" customWidth="1"/>
    <col min="7909" max="7909" width="15.28515625" customWidth="1"/>
    <col min="8158" max="8158" width="24" customWidth="1"/>
    <col min="8159" max="8159" width="18.42578125" customWidth="1"/>
    <col min="8160" max="8160" width="20.28515625" customWidth="1"/>
    <col min="8161" max="8162" width="18.140625" bestFit="1" customWidth="1"/>
    <col min="8163" max="8163" width="19.7109375" customWidth="1"/>
    <col min="8164" max="8164" width="10.42578125" customWidth="1"/>
    <col min="8165" max="8165" width="15.28515625" customWidth="1"/>
    <col min="8414" max="8414" width="24" customWidth="1"/>
    <col min="8415" max="8415" width="18.42578125" customWidth="1"/>
    <col min="8416" max="8416" width="20.28515625" customWidth="1"/>
    <col min="8417" max="8418" width="18.140625" bestFit="1" customWidth="1"/>
    <col min="8419" max="8419" width="19.7109375" customWidth="1"/>
    <col min="8420" max="8420" width="10.42578125" customWidth="1"/>
    <col min="8421" max="8421" width="15.28515625" customWidth="1"/>
    <col min="8670" max="8670" width="24" customWidth="1"/>
    <col min="8671" max="8671" width="18.42578125" customWidth="1"/>
    <col min="8672" max="8672" width="20.28515625" customWidth="1"/>
    <col min="8673" max="8674" width="18.140625" bestFit="1" customWidth="1"/>
    <col min="8675" max="8675" width="19.7109375" customWidth="1"/>
    <col min="8676" max="8676" width="10.42578125" customWidth="1"/>
    <col min="8677" max="8677" width="15.28515625" customWidth="1"/>
    <col min="8926" max="8926" width="24" customWidth="1"/>
    <col min="8927" max="8927" width="18.42578125" customWidth="1"/>
    <col min="8928" max="8928" width="20.28515625" customWidth="1"/>
    <col min="8929" max="8930" width="18.140625" bestFit="1" customWidth="1"/>
    <col min="8931" max="8931" width="19.7109375" customWidth="1"/>
    <col min="8932" max="8932" width="10.42578125" customWidth="1"/>
    <col min="8933" max="8933" width="15.28515625" customWidth="1"/>
    <col min="9182" max="9182" width="24" customWidth="1"/>
    <col min="9183" max="9183" width="18.42578125" customWidth="1"/>
    <col min="9184" max="9184" width="20.28515625" customWidth="1"/>
    <col min="9185" max="9186" width="18.140625" bestFit="1" customWidth="1"/>
    <col min="9187" max="9187" width="19.7109375" customWidth="1"/>
    <col min="9188" max="9188" width="10.42578125" customWidth="1"/>
    <col min="9189" max="9189" width="15.28515625" customWidth="1"/>
    <col min="9438" max="9438" width="24" customWidth="1"/>
    <col min="9439" max="9439" width="18.42578125" customWidth="1"/>
    <col min="9440" max="9440" width="20.28515625" customWidth="1"/>
    <col min="9441" max="9442" width="18.140625" bestFit="1" customWidth="1"/>
    <col min="9443" max="9443" width="19.7109375" customWidth="1"/>
    <col min="9444" max="9444" width="10.42578125" customWidth="1"/>
    <col min="9445" max="9445" width="15.28515625" customWidth="1"/>
    <col min="9694" max="9694" width="24" customWidth="1"/>
    <col min="9695" max="9695" width="18.42578125" customWidth="1"/>
    <col min="9696" max="9696" width="20.28515625" customWidth="1"/>
    <col min="9697" max="9698" width="18.140625" bestFit="1" customWidth="1"/>
    <col min="9699" max="9699" width="19.7109375" customWidth="1"/>
    <col min="9700" max="9700" width="10.42578125" customWidth="1"/>
    <col min="9701" max="9701" width="15.28515625" customWidth="1"/>
    <col min="9950" max="9950" width="24" customWidth="1"/>
    <col min="9951" max="9951" width="18.42578125" customWidth="1"/>
    <col min="9952" max="9952" width="20.28515625" customWidth="1"/>
    <col min="9953" max="9954" width="18.140625" bestFit="1" customWidth="1"/>
    <col min="9955" max="9955" width="19.7109375" customWidth="1"/>
    <col min="9956" max="9956" width="10.42578125" customWidth="1"/>
    <col min="9957" max="9957" width="15.28515625" customWidth="1"/>
    <col min="10206" max="10206" width="24" customWidth="1"/>
    <col min="10207" max="10207" width="18.42578125" customWidth="1"/>
    <col min="10208" max="10208" width="20.28515625" customWidth="1"/>
    <col min="10209" max="10210" width="18.140625" bestFit="1" customWidth="1"/>
    <col min="10211" max="10211" width="19.7109375" customWidth="1"/>
    <col min="10212" max="10212" width="10.42578125" customWidth="1"/>
    <col min="10213" max="10213" width="15.28515625" customWidth="1"/>
    <col min="10462" max="10462" width="24" customWidth="1"/>
    <col min="10463" max="10463" width="18.42578125" customWidth="1"/>
    <col min="10464" max="10464" width="20.28515625" customWidth="1"/>
    <col min="10465" max="10466" width="18.140625" bestFit="1" customWidth="1"/>
    <col min="10467" max="10467" width="19.7109375" customWidth="1"/>
    <col min="10468" max="10468" width="10.42578125" customWidth="1"/>
    <col min="10469" max="10469" width="15.28515625" customWidth="1"/>
    <col min="10718" max="10718" width="24" customWidth="1"/>
    <col min="10719" max="10719" width="18.42578125" customWidth="1"/>
    <col min="10720" max="10720" width="20.28515625" customWidth="1"/>
    <col min="10721" max="10722" width="18.140625" bestFit="1" customWidth="1"/>
    <col min="10723" max="10723" width="19.7109375" customWidth="1"/>
    <col min="10724" max="10724" width="10.42578125" customWidth="1"/>
    <col min="10725" max="10725" width="15.28515625" customWidth="1"/>
    <col min="10974" max="10974" width="24" customWidth="1"/>
    <col min="10975" max="10975" width="18.42578125" customWidth="1"/>
    <col min="10976" max="10976" width="20.28515625" customWidth="1"/>
    <col min="10977" max="10978" width="18.140625" bestFit="1" customWidth="1"/>
    <col min="10979" max="10979" width="19.7109375" customWidth="1"/>
    <col min="10980" max="10980" width="10.42578125" customWidth="1"/>
    <col min="10981" max="10981" width="15.28515625" customWidth="1"/>
    <col min="11230" max="11230" width="24" customWidth="1"/>
    <col min="11231" max="11231" width="18.42578125" customWidth="1"/>
    <col min="11232" max="11232" width="20.28515625" customWidth="1"/>
    <col min="11233" max="11234" width="18.140625" bestFit="1" customWidth="1"/>
    <col min="11235" max="11235" width="19.7109375" customWidth="1"/>
    <col min="11236" max="11236" width="10.42578125" customWidth="1"/>
    <col min="11237" max="11237" width="15.28515625" customWidth="1"/>
    <col min="11486" max="11486" width="24" customWidth="1"/>
    <col min="11487" max="11487" width="18.42578125" customWidth="1"/>
    <col min="11488" max="11488" width="20.28515625" customWidth="1"/>
    <col min="11489" max="11490" width="18.140625" bestFit="1" customWidth="1"/>
    <col min="11491" max="11491" width="19.7109375" customWidth="1"/>
    <col min="11492" max="11492" width="10.42578125" customWidth="1"/>
    <col min="11493" max="11493" width="15.28515625" customWidth="1"/>
    <col min="11742" max="11742" width="24" customWidth="1"/>
    <col min="11743" max="11743" width="18.42578125" customWidth="1"/>
    <col min="11744" max="11744" width="20.28515625" customWidth="1"/>
    <col min="11745" max="11746" width="18.140625" bestFit="1" customWidth="1"/>
    <col min="11747" max="11747" width="19.7109375" customWidth="1"/>
    <col min="11748" max="11748" width="10.42578125" customWidth="1"/>
    <col min="11749" max="11749" width="15.28515625" customWidth="1"/>
    <col min="11998" max="11998" width="24" customWidth="1"/>
    <col min="11999" max="11999" width="18.42578125" customWidth="1"/>
    <col min="12000" max="12000" width="20.28515625" customWidth="1"/>
    <col min="12001" max="12002" width="18.140625" bestFit="1" customWidth="1"/>
    <col min="12003" max="12003" width="19.7109375" customWidth="1"/>
    <col min="12004" max="12004" width="10.42578125" customWidth="1"/>
    <col min="12005" max="12005" width="15.28515625" customWidth="1"/>
    <col min="12254" max="12254" width="24" customWidth="1"/>
    <col min="12255" max="12255" width="18.42578125" customWidth="1"/>
    <col min="12256" max="12256" width="20.28515625" customWidth="1"/>
    <col min="12257" max="12258" width="18.140625" bestFit="1" customWidth="1"/>
    <col min="12259" max="12259" width="19.7109375" customWidth="1"/>
    <col min="12260" max="12260" width="10.42578125" customWidth="1"/>
    <col min="12261" max="12261" width="15.28515625" customWidth="1"/>
    <col min="12510" max="12510" width="24" customWidth="1"/>
    <col min="12511" max="12511" width="18.42578125" customWidth="1"/>
    <col min="12512" max="12512" width="20.28515625" customWidth="1"/>
    <col min="12513" max="12514" width="18.140625" bestFit="1" customWidth="1"/>
    <col min="12515" max="12515" width="19.7109375" customWidth="1"/>
    <col min="12516" max="12516" width="10.42578125" customWidth="1"/>
    <col min="12517" max="12517" width="15.28515625" customWidth="1"/>
    <col min="12766" max="12766" width="24" customWidth="1"/>
    <col min="12767" max="12767" width="18.42578125" customWidth="1"/>
    <col min="12768" max="12768" width="20.28515625" customWidth="1"/>
    <col min="12769" max="12770" width="18.140625" bestFit="1" customWidth="1"/>
    <col min="12771" max="12771" width="19.7109375" customWidth="1"/>
    <col min="12772" max="12772" width="10.42578125" customWidth="1"/>
    <col min="12773" max="12773" width="15.28515625" customWidth="1"/>
    <col min="13022" max="13022" width="24" customWidth="1"/>
    <col min="13023" max="13023" width="18.42578125" customWidth="1"/>
    <col min="13024" max="13024" width="20.28515625" customWidth="1"/>
    <col min="13025" max="13026" width="18.140625" bestFit="1" customWidth="1"/>
    <col min="13027" max="13027" width="19.7109375" customWidth="1"/>
    <col min="13028" max="13028" width="10.42578125" customWidth="1"/>
    <col min="13029" max="13029" width="15.28515625" customWidth="1"/>
    <col min="13278" max="13278" width="24" customWidth="1"/>
    <col min="13279" max="13279" width="18.42578125" customWidth="1"/>
    <col min="13280" max="13280" width="20.28515625" customWidth="1"/>
    <col min="13281" max="13282" width="18.140625" bestFit="1" customWidth="1"/>
    <col min="13283" max="13283" width="19.7109375" customWidth="1"/>
    <col min="13284" max="13284" width="10.42578125" customWidth="1"/>
    <col min="13285" max="13285" width="15.28515625" customWidth="1"/>
    <col min="13534" max="13534" width="24" customWidth="1"/>
    <col min="13535" max="13535" width="18.42578125" customWidth="1"/>
    <col min="13536" max="13536" width="20.28515625" customWidth="1"/>
    <col min="13537" max="13538" width="18.140625" bestFit="1" customWidth="1"/>
    <col min="13539" max="13539" width="19.7109375" customWidth="1"/>
    <col min="13540" max="13540" width="10.42578125" customWidth="1"/>
    <col min="13541" max="13541" width="15.28515625" customWidth="1"/>
    <col min="13790" max="13790" width="24" customWidth="1"/>
    <col min="13791" max="13791" width="18.42578125" customWidth="1"/>
    <col min="13792" max="13792" width="20.28515625" customWidth="1"/>
    <col min="13793" max="13794" width="18.140625" bestFit="1" customWidth="1"/>
    <col min="13795" max="13795" width="19.7109375" customWidth="1"/>
    <col min="13796" max="13796" width="10.42578125" customWidth="1"/>
    <col min="13797" max="13797" width="15.28515625" customWidth="1"/>
    <col min="14046" max="14046" width="24" customWidth="1"/>
    <col min="14047" max="14047" width="18.42578125" customWidth="1"/>
    <col min="14048" max="14048" width="20.28515625" customWidth="1"/>
    <col min="14049" max="14050" width="18.140625" bestFit="1" customWidth="1"/>
    <col min="14051" max="14051" width="19.7109375" customWidth="1"/>
    <col min="14052" max="14052" width="10.42578125" customWidth="1"/>
    <col min="14053" max="14053" width="15.28515625" customWidth="1"/>
    <col min="14302" max="14302" width="24" customWidth="1"/>
    <col min="14303" max="14303" width="18.42578125" customWidth="1"/>
    <col min="14304" max="14304" width="20.28515625" customWidth="1"/>
    <col min="14305" max="14306" width="18.140625" bestFit="1" customWidth="1"/>
    <col min="14307" max="14307" width="19.7109375" customWidth="1"/>
    <col min="14308" max="14308" width="10.42578125" customWidth="1"/>
    <col min="14309" max="14309" width="15.28515625" customWidth="1"/>
    <col min="14558" max="14558" width="24" customWidth="1"/>
    <col min="14559" max="14559" width="18.42578125" customWidth="1"/>
    <col min="14560" max="14560" width="20.28515625" customWidth="1"/>
    <col min="14561" max="14562" width="18.140625" bestFit="1" customWidth="1"/>
    <col min="14563" max="14563" width="19.7109375" customWidth="1"/>
    <col min="14564" max="14564" width="10.42578125" customWidth="1"/>
    <col min="14565" max="14565" width="15.28515625" customWidth="1"/>
    <col min="14814" max="14814" width="24" customWidth="1"/>
    <col min="14815" max="14815" width="18.42578125" customWidth="1"/>
    <col min="14816" max="14816" width="20.28515625" customWidth="1"/>
    <col min="14817" max="14818" width="18.140625" bestFit="1" customWidth="1"/>
    <col min="14819" max="14819" width="19.7109375" customWidth="1"/>
    <col min="14820" max="14820" width="10.42578125" customWidth="1"/>
    <col min="14821" max="14821" width="15.28515625" customWidth="1"/>
    <col min="15070" max="15070" width="24" customWidth="1"/>
    <col min="15071" max="15071" width="18.42578125" customWidth="1"/>
    <col min="15072" max="15072" width="20.28515625" customWidth="1"/>
    <col min="15073" max="15074" width="18.140625" bestFit="1" customWidth="1"/>
    <col min="15075" max="15075" width="19.7109375" customWidth="1"/>
    <col min="15076" max="15076" width="10.42578125" customWidth="1"/>
    <col min="15077" max="15077" width="15.28515625" customWidth="1"/>
    <col min="15326" max="15326" width="24" customWidth="1"/>
    <col min="15327" max="15327" width="18.42578125" customWidth="1"/>
    <col min="15328" max="15328" width="20.28515625" customWidth="1"/>
    <col min="15329" max="15330" width="18.140625" bestFit="1" customWidth="1"/>
    <col min="15331" max="15331" width="19.7109375" customWidth="1"/>
    <col min="15332" max="15332" width="10.42578125" customWidth="1"/>
    <col min="15333" max="15333" width="15.28515625" customWidth="1"/>
    <col min="15582" max="15582" width="24" customWidth="1"/>
    <col min="15583" max="15583" width="18.42578125" customWidth="1"/>
    <col min="15584" max="15584" width="20.28515625" customWidth="1"/>
    <col min="15585" max="15586" width="18.140625" bestFit="1" customWidth="1"/>
    <col min="15587" max="15587" width="19.7109375" customWidth="1"/>
    <col min="15588" max="15588" width="10.42578125" customWidth="1"/>
    <col min="15589" max="15589" width="15.28515625" customWidth="1"/>
    <col min="15838" max="15838" width="24" customWidth="1"/>
    <col min="15839" max="15839" width="18.42578125" customWidth="1"/>
    <col min="15840" max="15840" width="20.28515625" customWidth="1"/>
    <col min="15841" max="15842" width="18.140625" bestFit="1" customWidth="1"/>
    <col min="15843" max="15843" width="19.7109375" customWidth="1"/>
    <col min="15844" max="15844" width="10.42578125" customWidth="1"/>
    <col min="15845" max="15845" width="15.28515625" customWidth="1"/>
    <col min="16094" max="16094" width="24" customWidth="1"/>
    <col min="16095" max="16095" width="18.42578125" customWidth="1"/>
    <col min="16096" max="16096" width="20.28515625" customWidth="1"/>
    <col min="16097" max="16098" width="18.140625" bestFit="1" customWidth="1"/>
    <col min="16099" max="16099" width="19.7109375" customWidth="1"/>
    <col min="16100" max="16100" width="10.42578125" customWidth="1"/>
    <col min="16101" max="16101" width="15.28515625" customWidth="1"/>
  </cols>
  <sheetData>
    <row r="1" spans="1:7" ht="8.25" customHeight="1">
      <c r="A1" s="50"/>
      <c r="B1" s="51"/>
      <c r="C1" s="51"/>
      <c r="D1" s="51"/>
      <c r="E1" s="51"/>
      <c r="F1" s="51"/>
      <c r="G1" s="52"/>
    </row>
    <row r="2" spans="1:7" ht="80.25" customHeight="1">
      <c r="A2" s="53"/>
      <c r="B2" s="54"/>
      <c r="C2" s="63" t="s">
        <v>15</v>
      </c>
      <c r="D2" s="63"/>
      <c r="E2" s="63"/>
      <c r="F2" s="63"/>
      <c r="G2" s="64"/>
    </row>
    <row r="3" spans="1:7" ht="12.75" customHeight="1">
      <c r="A3" s="55"/>
      <c r="B3" s="56"/>
      <c r="C3" s="56"/>
      <c r="D3" s="56"/>
      <c r="E3" s="56"/>
      <c r="F3" s="56"/>
      <c r="G3" s="57"/>
    </row>
    <row r="4" spans="1:7" ht="36.75" customHeight="1">
      <c r="A4" s="65" t="s">
        <v>0</v>
      </c>
      <c r="B4" s="66"/>
      <c r="C4" s="66"/>
      <c r="D4" s="66"/>
      <c r="E4" s="66"/>
      <c r="F4" s="66"/>
      <c r="G4" s="67"/>
    </row>
    <row r="5" spans="1:7" ht="8.25" customHeight="1" thickBot="1">
      <c r="A5" s="48"/>
      <c r="B5" s="49"/>
      <c r="C5" s="47"/>
      <c r="D5" s="40"/>
      <c r="E5" s="41"/>
      <c r="F5" s="41"/>
      <c r="G5" s="44"/>
    </row>
    <row r="6" spans="1:7" ht="54.75" thickBot="1">
      <c r="A6" s="68" t="s">
        <v>16</v>
      </c>
      <c r="B6" s="69">
        <v>5000</v>
      </c>
      <c r="C6" s="13" t="s">
        <v>1</v>
      </c>
      <c r="D6" s="13" t="s">
        <v>2</v>
      </c>
      <c r="E6" s="41"/>
      <c r="F6" s="13" t="s">
        <v>3</v>
      </c>
      <c r="G6" s="15">
        <f>(((IF(B6&gt;7959.93,(B6*0.15)-795.99,IF(B6&gt;3979.97,(B6*0.07)-159.2,B6*0.03)))/B6*100)/100)</f>
        <v>3.8160000000000013E-2</v>
      </c>
    </row>
    <row r="7" spans="1:7" ht="54.75" thickBot="1">
      <c r="A7" s="68"/>
      <c r="B7" s="69"/>
      <c r="C7" s="14">
        <f>B6*C9</f>
        <v>500</v>
      </c>
      <c r="D7" s="14">
        <f>IF(G6&gt;C9,C9*B6,IF(G6&lt;C9,G6*B6))</f>
        <v>190.80000000000007</v>
      </c>
      <c r="E7" s="41"/>
      <c r="F7" s="13" t="s">
        <v>4</v>
      </c>
      <c r="G7" s="16">
        <f>IF(B6&gt;7959.93,(B6*0.15)-795.99,IF(B6&gt;3979.97,(B6*0.07)-159.2,B6*0.03))</f>
        <v>190.80000000000007</v>
      </c>
    </row>
    <row r="8" spans="1:7" ht="21" thickBot="1">
      <c r="A8" s="45"/>
      <c r="B8" s="46"/>
      <c r="C8" s="47"/>
      <c r="D8" s="40"/>
      <c r="E8" s="41"/>
      <c r="F8" s="41"/>
      <c r="G8" s="42"/>
    </row>
    <row r="9" spans="1:7" ht="24" thickBot="1">
      <c r="A9" s="61" t="s">
        <v>5</v>
      </c>
      <c r="B9" s="61"/>
      <c r="C9" s="62">
        <v>0.1</v>
      </c>
      <c r="D9" s="43"/>
      <c r="E9" s="77" t="s">
        <v>18</v>
      </c>
      <c r="F9" s="78"/>
      <c r="G9" s="44"/>
    </row>
    <row r="10" spans="1:7" ht="17.25" customHeight="1" thickBot="1">
      <c r="A10" s="61"/>
      <c r="B10" s="61"/>
      <c r="C10" s="62"/>
      <c r="D10" s="19"/>
      <c r="E10" s="76"/>
      <c r="F10" s="76"/>
      <c r="G10" s="20"/>
    </row>
    <row r="11" spans="1:7" ht="16.5">
      <c r="A11" s="17"/>
      <c r="B11" s="18"/>
      <c r="C11" s="19"/>
      <c r="D11" s="19"/>
      <c r="E11" s="19"/>
      <c r="F11" s="19"/>
      <c r="G11" s="20"/>
    </row>
    <row r="12" spans="1:7" ht="16.5">
      <c r="A12" s="58" t="s">
        <v>17</v>
      </c>
      <c r="B12" s="59"/>
      <c r="C12" s="59"/>
      <c r="D12" s="59"/>
      <c r="E12" s="59"/>
      <c r="F12" s="59"/>
      <c r="G12" s="60"/>
    </row>
    <row r="13" spans="1:7" ht="15.75">
      <c r="A13" s="21"/>
      <c r="B13" s="22"/>
      <c r="C13" s="23"/>
      <c r="D13" s="23"/>
      <c r="E13" s="23"/>
      <c r="F13" s="23"/>
      <c r="G13" s="24"/>
    </row>
    <row r="14" spans="1:7" ht="15.75">
      <c r="A14" s="21"/>
      <c r="B14" s="22"/>
      <c r="C14" s="23"/>
      <c r="D14" s="23"/>
      <c r="E14" s="23"/>
      <c r="F14" s="23"/>
      <c r="G14" s="24"/>
    </row>
    <row r="15" spans="1:7" ht="15" customHeight="1">
      <c r="A15" s="25"/>
      <c r="B15" s="26"/>
      <c r="C15" s="27"/>
      <c r="D15" s="27"/>
      <c r="E15" s="27"/>
      <c r="F15" s="27"/>
      <c r="G15" s="28"/>
    </row>
    <row r="16" spans="1:7" ht="15" customHeight="1">
      <c r="A16" s="29"/>
      <c r="B16" s="30"/>
      <c r="C16" s="30"/>
      <c r="D16" s="30"/>
      <c r="E16" s="30"/>
      <c r="F16" s="30"/>
      <c r="G16" s="31"/>
    </row>
    <row r="17" spans="1:7" ht="15.75" customHeight="1">
      <c r="A17" s="29"/>
      <c r="B17" s="30"/>
      <c r="C17" s="30"/>
      <c r="D17" s="30"/>
      <c r="E17" s="30"/>
      <c r="F17" s="30"/>
      <c r="G17" s="31"/>
    </row>
    <row r="18" spans="1:7" ht="15.75" customHeight="1">
      <c r="A18" s="29"/>
      <c r="B18" s="30"/>
      <c r="C18" s="30"/>
      <c r="D18" s="30"/>
      <c r="E18" s="30"/>
      <c r="F18" s="30"/>
      <c r="G18" s="31"/>
    </row>
    <row r="19" spans="1:7" ht="15.75" customHeight="1">
      <c r="A19" s="32"/>
      <c r="B19" s="33"/>
      <c r="C19" s="33"/>
      <c r="D19" s="33"/>
      <c r="E19" s="33"/>
      <c r="F19" s="33"/>
      <c r="G19" s="34"/>
    </row>
    <row r="20" spans="1:7" ht="20.25">
      <c r="A20" s="32"/>
      <c r="B20" s="33"/>
      <c r="C20" s="33"/>
      <c r="D20" s="33"/>
      <c r="E20" s="33"/>
      <c r="F20" s="33"/>
      <c r="G20" s="34"/>
    </row>
    <row r="21" spans="1:7">
      <c r="A21" s="35"/>
      <c r="G21" s="36"/>
    </row>
    <row r="22" spans="1:7">
      <c r="A22" s="35"/>
      <c r="G22" s="36"/>
    </row>
    <row r="23" spans="1:7">
      <c r="A23" s="37"/>
      <c r="B23" s="38"/>
      <c r="C23" s="38"/>
      <c r="D23" s="38"/>
      <c r="E23" s="38"/>
      <c r="F23" s="38"/>
      <c r="G23" s="39"/>
    </row>
  </sheetData>
  <sheetProtection sheet="1"/>
  <mergeCells count="7">
    <mergeCell ref="A12:G12"/>
    <mergeCell ref="A9:B10"/>
    <mergeCell ref="C9:C10"/>
    <mergeCell ref="C2:G2"/>
    <mergeCell ref="A4:G4"/>
    <mergeCell ref="A6:A7"/>
    <mergeCell ref="B6:B7"/>
  </mergeCells>
  <phoneticPr fontId="6" type="noConversion"/>
  <conditionalFormatting sqref="A13:B15">
    <cfRule type="iconSet" priority="35">
      <iconSet iconSet="3ArrowsGray">
        <cfvo type="percent" val="0"/>
        <cfvo type="percent" val="33"/>
        <cfvo type="percent" val="67"/>
      </iconSet>
    </cfRule>
  </conditionalFormatting>
  <conditionalFormatting sqref="A17:B17">
    <cfRule type="iconSet" priority="36">
      <iconSet iconSet="3ArrowsGray">
        <cfvo type="percent" val="0"/>
        <cfvo type="percent" val="33"/>
        <cfvo type="percent" val="67"/>
      </iconSet>
    </cfRule>
  </conditionalFormatting>
  <dataValidations disablePrompts="1" count="1">
    <dataValidation type="list" allowBlank="1" showInputMessage="1" showErrorMessage="1" sqref="B5" xr:uid="{9A96D8BF-E006-44D1-8056-1AB6EF8E69C9}">
      <formula1>"F,M"</formula1>
    </dataValidation>
  </dataValidations>
  <hyperlinks>
    <hyperlink ref="E9:F9" r:id="rId1" display="Aumente sua contribuição AQUI" xr:uid="{802CEEDC-7C03-4D2E-978B-63B768E7CC0D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40" fitToHeight="6" orientation="portrait" r:id="rId2"/>
  <headerFooter>
    <oddFooter>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3244-8C1A-4A18-B192-7F96B1F58EEE}">
  <dimension ref="A1:S134"/>
  <sheetViews>
    <sheetView topLeftCell="A88" workbookViewId="0">
      <selection activeCell="R7" sqref="R7"/>
    </sheetView>
  </sheetViews>
  <sheetFormatPr defaultRowHeight="15"/>
  <cols>
    <col min="1" max="1" width="5.28515625" style="1" bestFit="1" customWidth="1"/>
    <col min="2" max="2" width="16.42578125" style="1" bestFit="1" customWidth="1"/>
    <col min="3" max="5" width="16.42578125" style="1" customWidth="1"/>
    <col min="6" max="7" width="18.7109375" style="1" customWidth="1"/>
    <col min="8" max="9" width="18.42578125" style="1" customWidth="1"/>
    <col min="12" max="13" width="11.28515625" style="10" customWidth="1"/>
    <col min="14" max="14" width="13.7109375" style="10" bestFit="1" customWidth="1"/>
    <col min="15" max="16" width="11.28515625" customWidth="1"/>
    <col min="17" max="17" width="13.7109375" bestFit="1" customWidth="1"/>
    <col min="18" max="19" width="12.5703125" bestFit="1" customWidth="1"/>
  </cols>
  <sheetData>
    <row r="1" spans="1:19" ht="25.5" customHeight="1">
      <c r="B1" s="70" t="s">
        <v>6</v>
      </c>
      <c r="C1" s="70"/>
      <c r="D1" s="70"/>
      <c r="E1" s="7"/>
      <c r="F1" s="71" t="s">
        <v>7</v>
      </c>
      <c r="G1" s="71"/>
      <c r="H1" s="71"/>
      <c r="I1" s="8"/>
    </row>
    <row r="2" spans="1:19" ht="28.5" customHeight="1">
      <c r="A2" s="72" t="s">
        <v>8</v>
      </c>
      <c r="B2" s="73" t="s">
        <v>9</v>
      </c>
      <c r="C2" s="74"/>
      <c r="D2" s="74"/>
      <c r="E2" s="74"/>
      <c r="F2" s="75" t="s">
        <v>10</v>
      </c>
      <c r="G2" s="75"/>
      <c r="H2" s="75"/>
      <c r="I2" s="75"/>
    </row>
    <row r="3" spans="1:19">
      <c r="A3" s="72"/>
      <c r="B3" s="2" t="s">
        <v>11</v>
      </c>
      <c r="C3" s="2" t="s">
        <v>11</v>
      </c>
      <c r="D3" s="2" t="s">
        <v>12</v>
      </c>
      <c r="E3" s="2" t="s">
        <v>12</v>
      </c>
      <c r="F3" s="9" t="s">
        <v>11</v>
      </c>
      <c r="G3" s="9" t="s">
        <v>11</v>
      </c>
      <c r="H3" s="9" t="s">
        <v>12</v>
      </c>
      <c r="I3" s="9" t="s">
        <v>12</v>
      </c>
      <c r="L3" s="10" t="s">
        <v>8</v>
      </c>
      <c r="M3" s="10" t="s">
        <v>13</v>
      </c>
      <c r="N3" s="10" t="s">
        <v>14</v>
      </c>
      <c r="O3" s="10" t="s">
        <v>8</v>
      </c>
      <c r="P3" s="10" t="s">
        <v>13</v>
      </c>
      <c r="Q3" s="10" t="s">
        <v>14</v>
      </c>
    </row>
    <row r="4" spans="1:19">
      <c r="A4" s="4">
        <v>0</v>
      </c>
      <c r="B4" s="5">
        <v>25.452988553021545</v>
      </c>
      <c r="C4" s="5">
        <f>B4*13</f>
        <v>330.8888511892801</v>
      </c>
      <c r="D4" s="5">
        <v>25.871078440030995</v>
      </c>
      <c r="E4" s="5">
        <f>D4*13</f>
        <v>336.32401972040293</v>
      </c>
      <c r="F4" s="6">
        <v>25.015474902186572</v>
      </c>
      <c r="G4" s="6">
        <f>F4/13</f>
        <v>1.9242673001681978</v>
      </c>
      <c r="H4" s="6">
        <v>25.4925027695169</v>
      </c>
      <c r="I4" s="6">
        <f>H4/13</f>
        <v>1.9609617515013</v>
      </c>
      <c r="L4" s="10">
        <v>0</v>
      </c>
      <c r="M4" s="10" t="s">
        <v>12</v>
      </c>
      <c r="N4" s="11">
        <v>25.871078440030995</v>
      </c>
      <c r="O4" s="10">
        <v>0</v>
      </c>
      <c r="P4" s="10" t="s">
        <v>11</v>
      </c>
      <c r="Q4" s="11">
        <v>25.452988553021545</v>
      </c>
      <c r="R4" s="12">
        <f>N4-D4</f>
        <v>0</v>
      </c>
      <c r="S4" s="12">
        <f>Q4-B4</f>
        <v>0</v>
      </c>
    </row>
    <row r="5" spans="1:19">
      <c r="A5" s="3">
        <v>1</v>
      </c>
      <c r="B5" s="5">
        <v>25.449381480041922</v>
      </c>
      <c r="C5" s="5">
        <f t="shared" ref="C5:C68" si="0">B5*13</f>
        <v>330.84195924054495</v>
      </c>
      <c r="D5" s="5">
        <v>25.861629690148234</v>
      </c>
      <c r="E5" s="5">
        <f t="shared" ref="E5:E68" si="1">D5*13</f>
        <v>336.20118597192703</v>
      </c>
      <c r="F5" s="6">
        <v>25.028868865430915</v>
      </c>
      <c r="G5" s="6">
        <f t="shared" ref="G5:G68" si="2">F5/13</f>
        <v>1.9252976050331474</v>
      </c>
      <c r="H5" s="6">
        <v>25.504013004286687</v>
      </c>
      <c r="I5" s="6">
        <f t="shared" ref="I5:I68" si="3">H5/13</f>
        <v>1.9618471541758991</v>
      </c>
      <c r="L5" s="10">
        <v>1</v>
      </c>
      <c r="M5" s="10" t="s">
        <v>12</v>
      </c>
      <c r="N5" s="11">
        <v>25.861629690148234</v>
      </c>
      <c r="O5" s="10">
        <v>1</v>
      </c>
      <c r="P5" s="10" t="s">
        <v>11</v>
      </c>
      <c r="Q5" s="11">
        <v>25.449381480041922</v>
      </c>
      <c r="R5" s="12">
        <f t="shared" ref="R5:R68" si="4">N5-D5</f>
        <v>0</v>
      </c>
      <c r="S5" s="12">
        <f t="shared" ref="S5:S68" si="5">Q5-B5</f>
        <v>0</v>
      </c>
    </row>
    <row r="6" spans="1:19">
      <c r="A6" s="3">
        <v>2</v>
      </c>
      <c r="B6" s="5">
        <v>25.403180645318997</v>
      </c>
      <c r="C6" s="5">
        <f t="shared" si="0"/>
        <v>330.24134838914699</v>
      </c>
      <c r="D6" s="5">
        <v>25.823979954359569</v>
      </c>
      <c r="E6" s="5">
        <f t="shared" si="1"/>
        <v>335.71173940667438</v>
      </c>
      <c r="F6" s="6">
        <v>24.979985330714133</v>
      </c>
      <c r="G6" s="6">
        <f t="shared" si="2"/>
        <v>1.9215373331318564</v>
      </c>
      <c r="H6" s="6">
        <v>25.467871927200473</v>
      </c>
      <c r="I6" s="6">
        <f t="shared" si="3"/>
        <v>1.9590670713231133</v>
      </c>
      <c r="L6" s="10">
        <v>2</v>
      </c>
      <c r="M6" s="10" t="s">
        <v>12</v>
      </c>
      <c r="N6" s="11">
        <v>25.823979954359569</v>
      </c>
      <c r="O6" s="10">
        <v>2</v>
      </c>
      <c r="P6" s="10" t="s">
        <v>11</v>
      </c>
      <c r="Q6" s="11">
        <v>25.403180645318997</v>
      </c>
      <c r="R6" s="12">
        <f t="shared" si="4"/>
        <v>0</v>
      </c>
      <c r="S6" s="12">
        <f t="shared" si="5"/>
        <v>0</v>
      </c>
    </row>
    <row r="7" spans="1:19">
      <c r="A7" s="3">
        <v>3</v>
      </c>
      <c r="B7" s="5">
        <v>25.34327771745588</v>
      </c>
      <c r="C7" s="5">
        <f t="shared" si="0"/>
        <v>329.46261032692644</v>
      </c>
      <c r="D7" s="5">
        <v>25.775027819845317</v>
      </c>
      <c r="E7" s="5">
        <f t="shared" si="1"/>
        <v>335.07536165798911</v>
      </c>
      <c r="F7" s="6">
        <v>24.911593910481965</v>
      </c>
      <c r="G7" s="6">
        <f t="shared" si="2"/>
        <v>1.9162764546524589</v>
      </c>
      <c r="H7" s="6">
        <v>25.413314531341197</v>
      </c>
      <c r="I7" s="6">
        <f t="shared" si="3"/>
        <v>1.9548703485647074</v>
      </c>
      <c r="L7" s="10">
        <v>3</v>
      </c>
      <c r="M7" s="10" t="s">
        <v>12</v>
      </c>
      <c r="N7" s="11">
        <v>25.775027819845317</v>
      </c>
      <c r="O7" s="10">
        <v>3</v>
      </c>
      <c r="P7" s="10" t="s">
        <v>11</v>
      </c>
      <c r="Q7" s="11">
        <v>25.34327771745588</v>
      </c>
      <c r="R7" s="12">
        <f t="shared" si="4"/>
        <v>0</v>
      </c>
      <c r="S7" s="12">
        <f t="shared" si="5"/>
        <v>0</v>
      </c>
    </row>
    <row r="8" spans="1:19">
      <c r="A8" s="3">
        <v>4</v>
      </c>
      <c r="B8" s="5">
        <v>25.278148213761646</v>
      </c>
      <c r="C8" s="5">
        <f t="shared" si="0"/>
        <v>328.61592677890138</v>
      </c>
      <c r="D8" s="5">
        <v>25.721510448190454</v>
      </c>
      <c r="E8" s="5">
        <f t="shared" si="1"/>
        <v>334.37963582647592</v>
      </c>
      <c r="F8" s="6">
        <v>24.836240824474718</v>
      </c>
      <c r="G8" s="6">
        <f t="shared" si="2"/>
        <v>1.9104800634211321</v>
      </c>
      <c r="H8" s="6">
        <v>25.351987008805331</v>
      </c>
      <c r="I8" s="6">
        <f t="shared" si="3"/>
        <v>1.9501528468311793</v>
      </c>
      <c r="L8" s="10">
        <v>4</v>
      </c>
      <c r="M8" s="10" t="s">
        <v>12</v>
      </c>
      <c r="N8" s="11">
        <v>25.721510448190454</v>
      </c>
      <c r="O8" s="10">
        <v>4</v>
      </c>
      <c r="P8" s="10" t="s">
        <v>11</v>
      </c>
      <c r="Q8" s="11">
        <v>25.278148213761646</v>
      </c>
      <c r="R8" s="12">
        <f t="shared" si="4"/>
        <v>0</v>
      </c>
      <c r="S8" s="12">
        <f t="shared" si="5"/>
        <v>0</v>
      </c>
    </row>
    <row r="9" spans="1:19">
      <c r="A9" s="3">
        <v>5</v>
      </c>
      <c r="B9" s="5">
        <v>25.209048625590448</v>
      </c>
      <c r="C9" s="5">
        <f t="shared" si="0"/>
        <v>327.71763213267582</v>
      </c>
      <c r="D9" s="5">
        <v>25.664470109689461</v>
      </c>
      <c r="E9" s="5">
        <f t="shared" si="1"/>
        <v>333.63811142596296</v>
      </c>
      <c r="F9" s="6">
        <v>24.755808249917877</v>
      </c>
      <c r="G9" s="6">
        <f t="shared" si="2"/>
        <v>1.904292942301375</v>
      </c>
      <c r="H9" s="6">
        <v>25.285717682908693</v>
      </c>
      <c r="I9" s="6">
        <f t="shared" si="3"/>
        <v>1.9450552063775919</v>
      </c>
      <c r="L9" s="10">
        <v>5</v>
      </c>
      <c r="M9" s="10" t="s">
        <v>12</v>
      </c>
      <c r="N9" s="11">
        <v>25.664470109689461</v>
      </c>
      <c r="O9" s="10">
        <v>5</v>
      </c>
      <c r="P9" s="10" t="s">
        <v>11</v>
      </c>
      <c r="Q9" s="11">
        <v>25.209048625590448</v>
      </c>
      <c r="R9" s="12">
        <f t="shared" si="4"/>
        <v>0</v>
      </c>
      <c r="S9" s="12">
        <f t="shared" si="5"/>
        <v>0</v>
      </c>
    </row>
    <row r="10" spans="1:19">
      <c r="A10" s="3">
        <v>6</v>
      </c>
      <c r="B10" s="5">
        <v>25.136324420435582</v>
      </c>
      <c r="C10" s="5">
        <f t="shared" si="0"/>
        <v>326.77221746566255</v>
      </c>
      <c r="D10" s="5">
        <v>25.604094508771279</v>
      </c>
      <c r="E10" s="5">
        <f t="shared" si="1"/>
        <v>332.85322861402665</v>
      </c>
      <c r="F10" s="6">
        <v>24.67079740481261</v>
      </c>
      <c r="G10" s="6">
        <f t="shared" si="2"/>
        <v>1.897753646524047</v>
      </c>
      <c r="H10" s="6">
        <v>25.214899606679559</v>
      </c>
      <c r="I10" s="6">
        <f t="shared" si="3"/>
        <v>1.9396076620522738</v>
      </c>
      <c r="L10" s="10">
        <v>6</v>
      </c>
      <c r="M10" s="10" t="s">
        <v>12</v>
      </c>
      <c r="N10" s="11">
        <v>25.604094508771279</v>
      </c>
      <c r="O10" s="10">
        <v>6</v>
      </c>
      <c r="P10" s="10" t="s">
        <v>11</v>
      </c>
      <c r="Q10" s="11">
        <v>25.136324420435582</v>
      </c>
      <c r="R10" s="12">
        <f t="shared" si="4"/>
        <v>0</v>
      </c>
      <c r="S10" s="12">
        <f t="shared" si="5"/>
        <v>0</v>
      </c>
    </row>
    <row r="11" spans="1:19">
      <c r="A11" s="3">
        <v>7</v>
      </c>
      <c r="B11" s="5">
        <v>25.060177167551085</v>
      </c>
      <c r="C11" s="5">
        <f t="shared" si="0"/>
        <v>325.78230317816411</v>
      </c>
      <c r="D11" s="5">
        <v>25.540576650094909</v>
      </c>
      <c r="E11" s="5">
        <f t="shared" si="1"/>
        <v>332.02749645123384</v>
      </c>
      <c r="F11" s="6">
        <v>24.581572058507742</v>
      </c>
      <c r="G11" s="6">
        <f t="shared" si="2"/>
        <v>1.8908901583467495</v>
      </c>
      <c r="H11" s="6">
        <v>25.139860169841917</v>
      </c>
      <c r="I11" s="6">
        <f t="shared" si="3"/>
        <v>1.9338353976801474</v>
      </c>
      <c r="L11" s="10">
        <v>7</v>
      </c>
      <c r="M11" s="10" t="s">
        <v>12</v>
      </c>
      <c r="N11" s="11">
        <v>25.540576650094909</v>
      </c>
      <c r="O11" s="10">
        <v>7</v>
      </c>
      <c r="P11" s="10" t="s">
        <v>11</v>
      </c>
      <c r="Q11" s="11">
        <v>25.060177167551085</v>
      </c>
      <c r="R11" s="12">
        <f t="shared" si="4"/>
        <v>0</v>
      </c>
      <c r="S11" s="12">
        <f t="shared" si="5"/>
        <v>0</v>
      </c>
    </row>
    <row r="12" spans="1:19">
      <c r="A12" s="3">
        <v>8</v>
      </c>
      <c r="B12" s="5">
        <v>24.980736968594531</v>
      </c>
      <c r="C12" s="5">
        <f t="shared" si="0"/>
        <v>324.74958059172889</v>
      </c>
      <c r="D12" s="5">
        <v>25.474011035623878</v>
      </c>
      <c r="E12" s="5">
        <f t="shared" si="1"/>
        <v>331.1621434631104</v>
      </c>
      <c r="F12" s="6">
        <v>24.488329870686233</v>
      </c>
      <c r="G12" s="6">
        <f t="shared" si="2"/>
        <v>1.8837176823604795</v>
      </c>
      <c r="H12" s="6">
        <v>25.060884465124872</v>
      </c>
      <c r="I12" s="6">
        <f t="shared" si="3"/>
        <v>1.9277603434711439</v>
      </c>
      <c r="L12" s="10">
        <v>8</v>
      </c>
      <c r="M12" s="10" t="s">
        <v>12</v>
      </c>
      <c r="N12" s="11">
        <v>25.474011035623878</v>
      </c>
      <c r="O12" s="10">
        <v>8</v>
      </c>
      <c r="P12" s="10" t="s">
        <v>11</v>
      </c>
      <c r="Q12" s="11">
        <v>24.980736968594531</v>
      </c>
      <c r="R12" s="12">
        <f t="shared" si="4"/>
        <v>0</v>
      </c>
      <c r="S12" s="12">
        <f t="shared" si="5"/>
        <v>0</v>
      </c>
    </row>
    <row r="13" spans="1:19">
      <c r="A13" s="3">
        <v>9</v>
      </c>
      <c r="B13" s="5">
        <v>24.898796093384448</v>
      </c>
      <c r="C13" s="5">
        <f t="shared" si="0"/>
        <v>323.68434921399785</v>
      </c>
      <c r="D13" s="5">
        <v>25.404959927446029</v>
      </c>
      <c r="E13" s="5">
        <f t="shared" si="1"/>
        <v>330.26447905679839</v>
      </c>
      <c r="F13" s="6">
        <v>24.391247487735619</v>
      </c>
      <c r="G13" s="6">
        <f t="shared" si="2"/>
        <v>1.8762498067488937</v>
      </c>
      <c r="H13" s="6">
        <v>24.978264743029328</v>
      </c>
      <c r="I13" s="6">
        <f t="shared" si="3"/>
        <v>1.9214049802330253</v>
      </c>
      <c r="L13" s="10">
        <v>9</v>
      </c>
      <c r="M13" s="10" t="s">
        <v>12</v>
      </c>
      <c r="N13" s="11">
        <v>25.404959927446029</v>
      </c>
      <c r="O13" s="10">
        <v>9</v>
      </c>
      <c r="P13" s="10" t="s">
        <v>11</v>
      </c>
      <c r="Q13" s="11">
        <v>24.898796093384448</v>
      </c>
      <c r="R13" s="12">
        <f t="shared" si="4"/>
        <v>0</v>
      </c>
      <c r="S13" s="12">
        <f t="shared" si="5"/>
        <v>0</v>
      </c>
    </row>
    <row r="14" spans="1:19">
      <c r="A14" s="3">
        <v>10</v>
      </c>
      <c r="B14" s="5">
        <v>24.814181593551446</v>
      </c>
      <c r="C14" s="5">
        <f t="shared" si="0"/>
        <v>322.58436071616882</v>
      </c>
      <c r="D14" s="5">
        <v>25.333382110047317</v>
      </c>
      <c r="E14" s="5">
        <f t="shared" si="1"/>
        <v>329.33396743061513</v>
      </c>
      <c r="F14" s="6">
        <v>24.290380774479345</v>
      </c>
      <c r="G14" s="6">
        <f t="shared" si="2"/>
        <v>1.8684908288061035</v>
      </c>
      <c r="H14" s="6">
        <v>24.892198844180271</v>
      </c>
      <c r="I14" s="6">
        <f t="shared" si="3"/>
        <v>1.9147845264754055</v>
      </c>
      <c r="L14" s="10">
        <v>10</v>
      </c>
      <c r="M14" s="10" t="s">
        <v>12</v>
      </c>
      <c r="N14" s="11">
        <v>25.333382110047317</v>
      </c>
      <c r="O14" s="10">
        <v>10</v>
      </c>
      <c r="P14" s="10" t="s">
        <v>11</v>
      </c>
      <c r="Q14" s="11">
        <v>24.814181593551446</v>
      </c>
      <c r="R14" s="12">
        <f t="shared" si="4"/>
        <v>0</v>
      </c>
      <c r="S14" s="12">
        <f t="shared" si="5"/>
        <v>0</v>
      </c>
    </row>
    <row r="15" spans="1:19">
      <c r="A15" s="3">
        <v>11</v>
      </c>
      <c r="B15" s="5">
        <v>24.726739846786362</v>
      </c>
      <c r="C15" s="5">
        <f t="shared" si="0"/>
        <v>321.44761800822272</v>
      </c>
      <c r="D15" s="5">
        <v>25.259260105215912</v>
      </c>
      <c r="E15" s="5">
        <f t="shared" si="1"/>
        <v>328.37038136780683</v>
      </c>
      <c r="F15" s="6">
        <v>24.18573602478995</v>
      </c>
      <c r="G15" s="6">
        <f t="shared" si="2"/>
        <v>1.8604412326761499</v>
      </c>
      <c r="H15" s="6">
        <v>24.802863529784631</v>
      </c>
      <c r="I15" s="6">
        <f t="shared" si="3"/>
        <v>1.9079125792142024</v>
      </c>
      <c r="L15" s="10">
        <v>11</v>
      </c>
      <c r="M15" s="10" t="s">
        <v>12</v>
      </c>
      <c r="N15" s="11">
        <v>25.259260105215912</v>
      </c>
      <c r="O15" s="10">
        <v>11</v>
      </c>
      <c r="P15" s="10" t="s">
        <v>11</v>
      </c>
      <c r="Q15" s="11">
        <v>24.726739846786362</v>
      </c>
      <c r="R15" s="12">
        <f t="shared" si="4"/>
        <v>0</v>
      </c>
      <c r="S15" s="12">
        <f t="shared" si="5"/>
        <v>0</v>
      </c>
    </row>
    <row r="16" spans="1:19">
      <c r="A16" s="3">
        <v>12</v>
      </c>
      <c r="B16" s="5">
        <v>24.636311859292704</v>
      </c>
      <c r="C16" s="5">
        <f t="shared" si="0"/>
        <v>320.27205417080518</v>
      </c>
      <c r="D16" s="5">
        <v>25.182523787126641</v>
      </c>
      <c r="E16" s="5">
        <f t="shared" si="1"/>
        <v>327.37280923264632</v>
      </c>
      <c r="F16" s="6">
        <v>24.077366969461099</v>
      </c>
      <c r="G16" s="6">
        <f t="shared" si="2"/>
        <v>1.8521051514970077</v>
      </c>
      <c r="H16" s="6">
        <v>24.710615194386378</v>
      </c>
      <c r="I16" s="6">
        <f t="shared" si="3"/>
        <v>1.9008165534143369</v>
      </c>
      <c r="L16" s="10">
        <v>12</v>
      </c>
      <c r="M16" s="10" t="s">
        <v>12</v>
      </c>
      <c r="N16" s="11">
        <v>25.182523787126641</v>
      </c>
      <c r="O16" s="10">
        <v>12</v>
      </c>
      <c r="P16" s="10" t="s">
        <v>11</v>
      </c>
      <c r="Q16" s="11">
        <v>24.636311859292704</v>
      </c>
      <c r="R16" s="12">
        <f t="shared" si="4"/>
        <v>0</v>
      </c>
      <c r="S16" s="12">
        <f t="shared" si="5"/>
        <v>0</v>
      </c>
    </row>
    <row r="17" spans="1:19">
      <c r="A17" s="3">
        <v>13</v>
      </c>
      <c r="B17" s="5">
        <v>24.542758102489906</v>
      </c>
      <c r="C17" s="5">
        <f t="shared" si="0"/>
        <v>319.05585533236876</v>
      </c>
      <c r="D17" s="5">
        <v>25.103125698157637</v>
      </c>
      <c r="E17" s="5">
        <f t="shared" si="1"/>
        <v>326.3406340760493</v>
      </c>
      <c r="F17" s="6">
        <v>23.9651556121757</v>
      </c>
      <c r="G17" s="6">
        <f t="shared" si="2"/>
        <v>1.8434735086289</v>
      </c>
      <c r="H17" s="6">
        <v>24.615341656490269</v>
      </c>
      <c r="I17" s="6">
        <f t="shared" si="3"/>
        <v>1.8934878197300207</v>
      </c>
      <c r="L17" s="10">
        <v>13</v>
      </c>
      <c r="M17" s="10" t="s">
        <v>12</v>
      </c>
      <c r="N17" s="11">
        <v>25.103125698157637</v>
      </c>
      <c r="O17" s="10">
        <v>13</v>
      </c>
      <c r="P17" s="10" t="s">
        <v>11</v>
      </c>
      <c r="Q17" s="11">
        <v>24.542758102489906</v>
      </c>
      <c r="R17" s="12">
        <f t="shared" si="4"/>
        <v>0</v>
      </c>
      <c r="S17" s="12">
        <f t="shared" si="5"/>
        <v>0</v>
      </c>
    </row>
    <row r="18" spans="1:19">
      <c r="A18" s="3">
        <v>14</v>
      </c>
      <c r="B18" s="5">
        <v>24.445933974835416</v>
      </c>
      <c r="C18" s="5">
        <f t="shared" si="0"/>
        <v>317.79714167286039</v>
      </c>
      <c r="D18" s="5">
        <v>25.021016066780124</v>
      </c>
      <c r="E18" s="5">
        <f t="shared" si="1"/>
        <v>325.27320886814164</v>
      </c>
      <c r="F18" s="6">
        <v>23.848954732438305</v>
      </c>
      <c r="G18" s="6">
        <f t="shared" si="2"/>
        <v>1.8345349794183312</v>
      </c>
      <c r="H18" s="6">
        <v>24.516926378962079</v>
      </c>
      <c r="I18" s="6">
        <f t="shared" si="3"/>
        <v>1.8859174137663137</v>
      </c>
      <c r="L18" s="10">
        <v>14</v>
      </c>
      <c r="M18" s="10" t="s">
        <v>12</v>
      </c>
      <c r="N18" s="11">
        <v>25.021016066780124</v>
      </c>
      <c r="O18" s="10">
        <v>14</v>
      </c>
      <c r="P18" s="10" t="s">
        <v>11</v>
      </c>
      <c r="Q18" s="11">
        <v>24.445933974835416</v>
      </c>
      <c r="R18" s="12">
        <f t="shared" si="4"/>
        <v>0</v>
      </c>
      <c r="S18" s="12">
        <f t="shared" si="5"/>
        <v>0</v>
      </c>
    </row>
    <row r="19" spans="1:19">
      <c r="A19" s="3">
        <v>15</v>
      </c>
      <c r="B19" s="5">
        <v>24.345714439002531</v>
      </c>
      <c r="C19" s="5">
        <f t="shared" si="0"/>
        <v>316.49428770703292</v>
      </c>
      <c r="D19" s="5">
        <v>24.936091888878227</v>
      </c>
      <c r="E19" s="5">
        <f t="shared" si="1"/>
        <v>324.16919455541694</v>
      </c>
      <c r="F19" s="6">
        <v>23.728659832904114</v>
      </c>
      <c r="G19" s="6">
        <f t="shared" si="2"/>
        <v>1.8252815256080088</v>
      </c>
      <c r="H19" s="6">
        <v>24.415273177952397</v>
      </c>
      <c r="I19" s="6">
        <f t="shared" si="3"/>
        <v>1.878097936765569</v>
      </c>
      <c r="L19" s="10">
        <v>15</v>
      </c>
      <c r="M19" s="10" t="s">
        <v>12</v>
      </c>
      <c r="N19" s="11">
        <v>24.936091888878227</v>
      </c>
      <c r="O19" s="10">
        <v>15</v>
      </c>
      <c r="P19" s="10" t="s">
        <v>11</v>
      </c>
      <c r="Q19" s="11">
        <v>24.345714439002531</v>
      </c>
      <c r="R19" s="12">
        <f t="shared" si="4"/>
        <v>0</v>
      </c>
      <c r="S19" s="12">
        <f t="shared" si="5"/>
        <v>0</v>
      </c>
    </row>
    <row r="20" spans="1:19">
      <c r="A20" s="3">
        <v>16</v>
      </c>
      <c r="B20" s="5">
        <v>24.241969647930269</v>
      </c>
      <c r="C20" s="5">
        <f t="shared" si="0"/>
        <v>315.14560542309351</v>
      </c>
      <c r="D20" s="5">
        <v>24.848322158376934</v>
      </c>
      <c r="E20" s="5">
        <f t="shared" si="1"/>
        <v>323.02818805890013</v>
      </c>
      <c r="F20" s="6">
        <v>23.604137525539354</v>
      </c>
      <c r="G20" s="6">
        <f t="shared" si="2"/>
        <v>1.8157028865799503</v>
      </c>
      <c r="H20" s="6">
        <v>24.310257008287191</v>
      </c>
      <c r="I20" s="6">
        <f t="shared" si="3"/>
        <v>1.8700197698682455</v>
      </c>
      <c r="L20" s="10">
        <v>16</v>
      </c>
      <c r="M20" s="10" t="s">
        <v>12</v>
      </c>
      <c r="N20" s="11">
        <v>24.848322158376934</v>
      </c>
      <c r="O20" s="10">
        <v>16</v>
      </c>
      <c r="P20" s="10" t="s">
        <v>11</v>
      </c>
      <c r="Q20" s="11">
        <v>24.241969647930269</v>
      </c>
      <c r="R20" s="12">
        <f t="shared" si="4"/>
        <v>0</v>
      </c>
      <c r="S20" s="12">
        <f t="shared" si="5"/>
        <v>0</v>
      </c>
    </row>
    <row r="21" spans="1:19">
      <c r="A21" s="3">
        <v>17</v>
      </c>
      <c r="B21" s="5">
        <v>24.134589362355548</v>
      </c>
      <c r="C21" s="5">
        <f t="shared" si="0"/>
        <v>313.74966171062215</v>
      </c>
      <c r="D21" s="5">
        <v>24.75759814489567</v>
      </c>
      <c r="E21" s="5">
        <f t="shared" si="1"/>
        <v>321.84877588364373</v>
      </c>
      <c r="F21" s="6">
        <v>23.475248845269824</v>
      </c>
      <c r="G21" s="6">
        <f t="shared" si="2"/>
        <v>1.8057883727130635</v>
      </c>
      <c r="H21" s="6">
        <v>24.201747953056241</v>
      </c>
      <c r="I21" s="6">
        <f t="shared" si="3"/>
        <v>1.8616729194658648</v>
      </c>
      <c r="L21" s="10">
        <v>17</v>
      </c>
      <c r="M21" s="10" t="s">
        <v>12</v>
      </c>
      <c r="N21" s="11">
        <v>24.75759814489567</v>
      </c>
      <c r="O21" s="10">
        <v>17</v>
      </c>
      <c r="P21" s="10" t="s">
        <v>11</v>
      </c>
      <c r="Q21" s="11">
        <v>24.134589362355548</v>
      </c>
      <c r="R21" s="12">
        <f t="shared" si="4"/>
        <v>0</v>
      </c>
      <c r="S21" s="12">
        <f t="shared" si="5"/>
        <v>0</v>
      </c>
    </row>
    <row r="22" spans="1:19">
      <c r="A22" s="3">
        <v>18</v>
      </c>
      <c r="B22" s="5">
        <v>24.023458747408153</v>
      </c>
      <c r="C22" s="5">
        <f t="shared" si="0"/>
        <v>312.30496371630596</v>
      </c>
      <c r="D22" s="5">
        <v>24.663806933902976</v>
      </c>
      <c r="E22" s="5">
        <f t="shared" si="1"/>
        <v>320.62949014073865</v>
      </c>
      <c r="F22" s="6">
        <v>23.341872819202347</v>
      </c>
      <c r="G22" s="6">
        <f t="shared" si="2"/>
        <v>1.7955286784001805</v>
      </c>
      <c r="H22" s="6">
        <v>24.089635587119872</v>
      </c>
      <c r="I22" s="6">
        <f t="shared" si="3"/>
        <v>1.8530488913169132</v>
      </c>
      <c r="L22" s="10">
        <v>18</v>
      </c>
      <c r="M22" s="10" t="s">
        <v>12</v>
      </c>
      <c r="N22" s="11">
        <v>24.663806933902976</v>
      </c>
      <c r="O22" s="10">
        <v>18</v>
      </c>
      <c r="P22" s="10" t="s">
        <v>11</v>
      </c>
      <c r="Q22" s="11">
        <v>24.023458747408153</v>
      </c>
      <c r="R22" s="12">
        <f t="shared" si="4"/>
        <v>0</v>
      </c>
      <c r="S22" s="12">
        <f t="shared" si="5"/>
        <v>0</v>
      </c>
    </row>
    <row r="23" spans="1:19">
      <c r="A23" s="3">
        <v>19</v>
      </c>
      <c r="B23" s="5">
        <v>23.908482549908616</v>
      </c>
      <c r="C23" s="5">
        <f t="shared" si="0"/>
        <v>310.81027314881203</v>
      </c>
      <c r="D23" s="5">
        <v>24.566881326001152</v>
      </c>
      <c r="E23" s="5">
        <f t="shared" si="1"/>
        <v>319.369457238015</v>
      </c>
      <c r="F23" s="6">
        <v>23.20385920852112</v>
      </c>
      <c r="G23" s="6">
        <f t="shared" si="2"/>
        <v>1.7849122468093168</v>
      </c>
      <c r="H23" s="6">
        <v>23.973780356933275</v>
      </c>
      <c r="I23" s="6">
        <f t="shared" si="3"/>
        <v>1.8441369505333289</v>
      </c>
      <c r="L23" s="10">
        <v>19</v>
      </c>
      <c r="M23" s="10" t="s">
        <v>12</v>
      </c>
      <c r="N23" s="11">
        <v>24.566881326001152</v>
      </c>
      <c r="O23" s="10">
        <v>19</v>
      </c>
      <c r="P23" s="10" t="s">
        <v>11</v>
      </c>
      <c r="Q23" s="11">
        <v>23.908482549908616</v>
      </c>
      <c r="R23" s="12">
        <f t="shared" si="4"/>
        <v>0</v>
      </c>
      <c r="S23" s="12">
        <f t="shared" si="5"/>
        <v>0</v>
      </c>
    </row>
    <row r="24" spans="1:19">
      <c r="A24" s="3">
        <v>20</v>
      </c>
      <c r="B24" s="5">
        <v>23.789561073235625</v>
      </c>
      <c r="C24" s="5">
        <f t="shared" si="0"/>
        <v>309.2642939520631</v>
      </c>
      <c r="D24" s="5">
        <v>24.466701019710534</v>
      </c>
      <c r="E24" s="5">
        <f t="shared" si="1"/>
        <v>318.06711325623695</v>
      </c>
      <c r="F24" s="6">
        <v>23.061074974287596</v>
      </c>
      <c r="G24" s="6">
        <f t="shared" si="2"/>
        <v>1.7739288441759689</v>
      </c>
      <c r="H24" s="6">
        <v>23.854061574008384</v>
      </c>
      <c r="I24" s="6">
        <f t="shared" si="3"/>
        <v>1.8349278133852602</v>
      </c>
      <c r="L24" s="10">
        <v>20</v>
      </c>
      <c r="M24" s="10" t="s">
        <v>12</v>
      </c>
      <c r="N24" s="11">
        <v>24.466701019710534</v>
      </c>
      <c r="O24" s="10">
        <v>20</v>
      </c>
      <c r="P24" s="10" t="s">
        <v>11</v>
      </c>
      <c r="Q24" s="11">
        <v>23.789561073235625</v>
      </c>
      <c r="R24" s="12">
        <f t="shared" si="4"/>
        <v>0</v>
      </c>
      <c r="S24" s="12">
        <f t="shared" si="5"/>
        <v>0</v>
      </c>
    </row>
    <row r="25" spans="1:19">
      <c r="A25" s="3">
        <v>21</v>
      </c>
      <c r="B25" s="5">
        <v>23.666565819232027</v>
      </c>
      <c r="C25" s="5">
        <f t="shared" si="0"/>
        <v>307.66535565001635</v>
      </c>
      <c r="D25" s="5">
        <v>24.363165887441166</v>
      </c>
      <c r="E25" s="5">
        <f t="shared" si="1"/>
        <v>316.72115653673518</v>
      </c>
      <c r="F25" s="6">
        <v>22.913380913020816</v>
      </c>
      <c r="G25" s="6">
        <f t="shared" si="2"/>
        <v>1.7625677625400629</v>
      </c>
      <c r="H25" s="6">
        <v>23.730377619879903</v>
      </c>
      <c r="I25" s="6">
        <f t="shared" si="3"/>
        <v>1.8254136630676849</v>
      </c>
      <c r="L25" s="10">
        <v>21</v>
      </c>
      <c r="M25" s="10" t="s">
        <v>12</v>
      </c>
      <c r="N25" s="11">
        <v>24.363165887441166</v>
      </c>
      <c r="O25" s="10">
        <v>21</v>
      </c>
      <c r="P25" s="10" t="s">
        <v>11</v>
      </c>
      <c r="Q25" s="11">
        <v>23.666565819232027</v>
      </c>
      <c r="R25" s="12">
        <f t="shared" si="4"/>
        <v>0</v>
      </c>
      <c r="S25" s="12">
        <f t="shared" si="5"/>
        <v>0</v>
      </c>
    </row>
    <row r="26" spans="1:19">
      <c r="A26" s="3">
        <v>22</v>
      </c>
      <c r="B26" s="5">
        <v>23.539410883421251</v>
      </c>
      <c r="C26" s="5">
        <f t="shared" si="0"/>
        <v>306.01234148447628</v>
      </c>
      <c r="D26" s="5">
        <v>24.256146854985953</v>
      </c>
      <c r="E26" s="5">
        <f t="shared" si="1"/>
        <v>315.32990911481738</v>
      </c>
      <c r="F26" s="6">
        <v>22.760654587157667</v>
      </c>
      <c r="G26" s="6">
        <f t="shared" si="2"/>
        <v>1.7508195836275129</v>
      </c>
      <c r="H26" s="6">
        <v>23.602573908421654</v>
      </c>
      <c r="I26" s="6">
        <f t="shared" si="3"/>
        <v>1.8155826083401272</v>
      </c>
      <c r="L26" s="10">
        <v>22</v>
      </c>
      <c r="M26" s="10" t="s">
        <v>12</v>
      </c>
      <c r="N26" s="11">
        <v>24.256146854985953</v>
      </c>
      <c r="O26" s="10">
        <v>22</v>
      </c>
      <c r="P26" s="10" t="s">
        <v>11</v>
      </c>
      <c r="Q26" s="11">
        <v>23.539410883421251</v>
      </c>
      <c r="R26" s="12">
        <f t="shared" si="4"/>
        <v>0</v>
      </c>
      <c r="S26" s="12">
        <f t="shared" si="5"/>
        <v>0</v>
      </c>
    </row>
    <row r="27" spans="1:19">
      <c r="A27" s="3">
        <v>23</v>
      </c>
      <c r="B27" s="5">
        <v>23.407957963332507</v>
      </c>
      <c r="C27" s="5">
        <f t="shared" si="0"/>
        <v>304.30345352332256</v>
      </c>
      <c r="D27" s="5">
        <v>24.14553445125231</v>
      </c>
      <c r="E27" s="5">
        <f t="shared" si="1"/>
        <v>313.89194786628002</v>
      </c>
      <c r="F27" s="6">
        <v>22.602744103992681</v>
      </c>
      <c r="G27" s="6">
        <f t="shared" si="2"/>
        <v>1.7386726233840524</v>
      </c>
      <c r="H27" s="6">
        <v>23.470513702416991</v>
      </c>
      <c r="I27" s="6">
        <f t="shared" si="3"/>
        <v>1.8054241309551531</v>
      </c>
      <c r="L27" s="10">
        <v>23</v>
      </c>
      <c r="M27" s="10" t="s">
        <v>12</v>
      </c>
      <c r="N27" s="11">
        <v>24.14553445125231</v>
      </c>
      <c r="O27" s="10">
        <v>23</v>
      </c>
      <c r="P27" s="10" t="s">
        <v>11</v>
      </c>
      <c r="Q27" s="11">
        <v>23.407957963332507</v>
      </c>
      <c r="R27" s="12">
        <f t="shared" si="4"/>
        <v>0</v>
      </c>
      <c r="S27" s="12">
        <f t="shared" si="5"/>
        <v>0</v>
      </c>
    </row>
    <row r="28" spans="1:19">
      <c r="A28" s="3">
        <v>24</v>
      </c>
      <c r="B28" s="5">
        <v>23.27211035246938</v>
      </c>
      <c r="C28" s="5">
        <f t="shared" si="0"/>
        <v>302.53743458210192</v>
      </c>
      <c r="D28" s="5">
        <v>24.031214582240636</v>
      </c>
      <c r="E28" s="5">
        <f t="shared" si="1"/>
        <v>312.40578956912827</v>
      </c>
      <c r="F28" s="6">
        <v>22.439490456961998</v>
      </c>
      <c r="G28" s="6">
        <f t="shared" si="2"/>
        <v>1.7261146505355383</v>
      </c>
      <c r="H28" s="6">
        <v>23.33407822770312</v>
      </c>
      <c r="I28" s="6">
        <f t="shared" si="3"/>
        <v>1.7949290944387015</v>
      </c>
      <c r="L28" s="10">
        <v>24</v>
      </c>
      <c r="M28" s="10" t="s">
        <v>12</v>
      </c>
      <c r="N28" s="11">
        <v>24.031214582240636</v>
      </c>
      <c r="O28" s="10">
        <v>24</v>
      </c>
      <c r="P28" s="10" t="s">
        <v>11</v>
      </c>
      <c r="Q28" s="11">
        <v>23.27211035246938</v>
      </c>
      <c r="R28" s="12">
        <f t="shared" si="4"/>
        <v>0</v>
      </c>
      <c r="S28" s="12">
        <f t="shared" si="5"/>
        <v>0</v>
      </c>
    </row>
    <row r="29" spans="1:19">
      <c r="A29" s="3">
        <v>25</v>
      </c>
      <c r="B29" s="5">
        <v>23.131742542803416</v>
      </c>
      <c r="C29" s="5">
        <f t="shared" si="0"/>
        <v>300.71265305644442</v>
      </c>
      <c r="D29" s="5">
        <v>23.913068327247981</v>
      </c>
      <c r="E29" s="5">
        <f t="shared" si="1"/>
        <v>310.86988825422372</v>
      </c>
      <c r="F29" s="6">
        <v>22.270749919985661</v>
      </c>
      <c r="G29" s="6">
        <f t="shared" si="2"/>
        <v>1.7131346092296662</v>
      </c>
      <c r="H29" s="6">
        <v>23.193143086120077</v>
      </c>
      <c r="I29" s="6">
        <f t="shared" si="3"/>
        <v>1.7840879297015444</v>
      </c>
      <c r="L29" s="10">
        <v>25</v>
      </c>
      <c r="M29" s="10" t="s">
        <v>12</v>
      </c>
      <c r="N29" s="11">
        <v>23.913068327247981</v>
      </c>
      <c r="O29" s="10">
        <v>25</v>
      </c>
      <c r="P29" s="10" t="s">
        <v>11</v>
      </c>
      <c r="Q29" s="11">
        <v>23.131742542803416</v>
      </c>
      <c r="R29" s="12">
        <f t="shared" si="4"/>
        <v>0</v>
      </c>
      <c r="S29" s="12">
        <f t="shared" si="5"/>
        <v>0</v>
      </c>
    </row>
    <row r="30" spans="1:19">
      <c r="A30" s="3">
        <v>26</v>
      </c>
      <c r="B30" s="5">
        <v>22.986676161301364</v>
      </c>
      <c r="C30" s="5">
        <f t="shared" si="0"/>
        <v>298.82679009691776</v>
      </c>
      <c r="D30" s="5">
        <v>23.790947468021269</v>
      </c>
      <c r="E30" s="5">
        <f t="shared" si="1"/>
        <v>309.28231708427649</v>
      </c>
      <c r="F30" s="6">
        <v>22.096393847483991</v>
      </c>
      <c r="G30" s="6">
        <f t="shared" si="2"/>
        <v>1.6997226036526147</v>
      </c>
      <c r="H30" s="6">
        <v>23.047554458707552</v>
      </c>
      <c r="I30" s="6">
        <f t="shared" si="3"/>
        <v>1.7728888045159654</v>
      </c>
      <c r="L30" s="10">
        <v>26</v>
      </c>
      <c r="M30" s="10" t="s">
        <v>12</v>
      </c>
      <c r="N30" s="11">
        <v>23.790947468021269</v>
      </c>
      <c r="O30" s="10">
        <v>26</v>
      </c>
      <c r="P30" s="10" t="s">
        <v>11</v>
      </c>
      <c r="Q30" s="11">
        <v>22.986676161301364</v>
      </c>
      <c r="R30" s="12">
        <f t="shared" si="4"/>
        <v>0</v>
      </c>
      <c r="S30" s="12">
        <f t="shared" si="5"/>
        <v>0</v>
      </c>
    </row>
    <row r="31" spans="1:19">
      <c r="A31" s="3">
        <v>27</v>
      </c>
      <c r="B31" s="5">
        <v>22.836772333185007</v>
      </c>
      <c r="C31" s="5">
        <f t="shared" si="0"/>
        <v>296.87804033140509</v>
      </c>
      <c r="D31" s="5">
        <v>23.664697989358405</v>
      </c>
      <c r="E31" s="5">
        <f t="shared" si="1"/>
        <v>307.64107386165927</v>
      </c>
      <c r="F31" s="6">
        <v>21.916263623757807</v>
      </c>
      <c r="G31" s="6">
        <f t="shared" si="2"/>
        <v>1.6858664325967543</v>
      </c>
      <c r="H31" s="6">
        <v>22.897175259634331</v>
      </c>
      <c r="I31" s="6">
        <f t="shared" si="3"/>
        <v>1.7613211738180254</v>
      </c>
      <c r="L31" s="10">
        <v>27</v>
      </c>
      <c r="M31" s="10" t="s">
        <v>12</v>
      </c>
      <c r="N31" s="11">
        <v>23.664697989358405</v>
      </c>
      <c r="O31" s="10">
        <v>27</v>
      </c>
      <c r="P31" s="10" t="s">
        <v>11</v>
      </c>
      <c r="Q31" s="11">
        <v>22.836772333185007</v>
      </c>
      <c r="R31" s="12">
        <f t="shared" si="4"/>
        <v>0</v>
      </c>
      <c r="S31" s="12">
        <f t="shared" si="5"/>
        <v>0</v>
      </c>
    </row>
    <row r="32" spans="1:19">
      <c r="A32" s="3">
        <v>28</v>
      </c>
      <c r="B32" s="5">
        <v>22.681816145176434</v>
      </c>
      <c r="C32" s="5">
        <f t="shared" si="0"/>
        <v>294.86360988729365</v>
      </c>
      <c r="D32" s="5">
        <v>23.53415984942426</v>
      </c>
      <c r="E32" s="5">
        <f t="shared" si="1"/>
        <v>305.9440780425154</v>
      </c>
      <c r="F32" s="6">
        <v>21.730236726542429</v>
      </c>
      <c r="G32" s="6">
        <f t="shared" si="2"/>
        <v>1.6715566712724945</v>
      </c>
      <c r="H32" s="6">
        <v>22.741861889203008</v>
      </c>
      <c r="I32" s="6">
        <f t="shared" si="3"/>
        <v>1.7493739914771544</v>
      </c>
      <c r="L32" s="10">
        <v>28</v>
      </c>
      <c r="M32" s="10" t="s">
        <v>12</v>
      </c>
      <c r="N32" s="11">
        <v>23.53415984942426</v>
      </c>
      <c r="O32" s="10">
        <v>28</v>
      </c>
      <c r="P32" s="10" t="s">
        <v>11</v>
      </c>
      <c r="Q32" s="11">
        <v>22.681816145176434</v>
      </c>
      <c r="R32" s="12">
        <f t="shared" si="4"/>
        <v>0</v>
      </c>
      <c r="S32" s="12">
        <f t="shared" si="5"/>
        <v>0</v>
      </c>
    </row>
    <row r="33" spans="1:19">
      <c r="A33" s="3">
        <v>29</v>
      </c>
      <c r="B33" s="5">
        <v>22.521607584182927</v>
      </c>
      <c r="C33" s="5">
        <f t="shared" si="0"/>
        <v>292.78089859437807</v>
      </c>
      <c r="D33" s="5">
        <v>23.399142873686682</v>
      </c>
      <c r="E33" s="5">
        <f t="shared" si="1"/>
        <v>304.18885735792685</v>
      </c>
      <c r="F33" s="6">
        <v>21.538160391146938</v>
      </c>
      <c r="G33" s="6">
        <f t="shared" si="2"/>
        <v>1.6567815685497644</v>
      </c>
      <c r="H33" s="6">
        <v>22.581486964019177</v>
      </c>
      <c r="I33" s="6">
        <f t="shared" si="3"/>
        <v>1.737037458770706</v>
      </c>
      <c r="L33" s="10">
        <v>29</v>
      </c>
      <c r="M33" s="10" t="s">
        <v>12</v>
      </c>
      <c r="N33" s="11">
        <v>23.399142873686682</v>
      </c>
      <c r="O33" s="10">
        <v>29</v>
      </c>
      <c r="P33" s="10" t="s">
        <v>11</v>
      </c>
      <c r="Q33" s="11">
        <v>22.521607584182927</v>
      </c>
      <c r="R33" s="12">
        <f t="shared" si="4"/>
        <v>0</v>
      </c>
      <c r="S33" s="12">
        <f t="shared" si="5"/>
        <v>0</v>
      </c>
    </row>
    <row r="34" spans="1:19">
      <c r="A34" s="3">
        <v>30</v>
      </c>
      <c r="B34" s="5">
        <v>22.355938619111775</v>
      </c>
      <c r="C34" s="5">
        <f t="shared" si="0"/>
        <v>290.62720204845306</v>
      </c>
      <c r="D34" s="5">
        <v>23.259473620929477</v>
      </c>
      <c r="E34" s="5">
        <f t="shared" si="1"/>
        <v>302.37315707208319</v>
      </c>
      <c r="F34" s="6">
        <v>21.339872858961709</v>
      </c>
      <c r="G34" s="6">
        <f t="shared" si="2"/>
        <v>1.641528681458593</v>
      </c>
      <c r="H34" s="6">
        <v>22.415916301848668</v>
      </c>
      <c r="I34" s="6">
        <f t="shared" si="3"/>
        <v>1.7243012539883591</v>
      </c>
      <c r="L34" s="10">
        <v>30</v>
      </c>
      <c r="M34" s="10" t="s">
        <v>12</v>
      </c>
      <c r="N34" s="11">
        <v>23.259473620929477</v>
      </c>
      <c r="O34" s="10">
        <v>30</v>
      </c>
      <c r="P34" s="10" t="s">
        <v>11</v>
      </c>
      <c r="Q34" s="11">
        <v>22.355938619111775</v>
      </c>
      <c r="R34" s="12">
        <f t="shared" si="4"/>
        <v>0</v>
      </c>
      <c r="S34" s="12">
        <f t="shared" si="5"/>
        <v>0</v>
      </c>
    </row>
    <row r="35" spans="1:19">
      <c r="A35" s="3">
        <v>31</v>
      </c>
      <c r="B35" s="5">
        <v>22.18461553393298</v>
      </c>
      <c r="C35" s="5">
        <f t="shared" si="0"/>
        <v>288.40000194112872</v>
      </c>
      <c r="D35" s="5">
        <v>23.114971867221495</v>
      </c>
      <c r="E35" s="5">
        <f t="shared" si="1"/>
        <v>300.49463427387946</v>
      </c>
      <c r="F35" s="6">
        <v>21.135246083049122</v>
      </c>
      <c r="G35" s="6">
        <f t="shared" si="2"/>
        <v>1.6257881602345479</v>
      </c>
      <c r="H35" s="6">
        <v>22.245008550732948</v>
      </c>
      <c r="I35" s="6">
        <f t="shared" si="3"/>
        <v>1.7111545039025344</v>
      </c>
      <c r="L35" s="10">
        <v>31</v>
      </c>
      <c r="M35" s="10" t="s">
        <v>12</v>
      </c>
      <c r="N35" s="11">
        <v>23.114971867221495</v>
      </c>
      <c r="O35" s="10">
        <v>31</v>
      </c>
      <c r="P35" s="10" t="s">
        <v>11</v>
      </c>
      <c r="Q35" s="11">
        <v>22.18461553393298</v>
      </c>
      <c r="R35" s="12">
        <f t="shared" si="4"/>
        <v>0</v>
      </c>
      <c r="S35" s="12">
        <f t="shared" si="5"/>
        <v>0</v>
      </c>
    </row>
    <row r="36" spans="1:19">
      <c r="A36" s="3">
        <v>32</v>
      </c>
      <c r="B36" s="5">
        <v>22.007391291350284</v>
      </c>
      <c r="C36" s="5">
        <f t="shared" si="0"/>
        <v>286.0960867875537</v>
      </c>
      <c r="D36" s="5">
        <v>22.965473771950563</v>
      </c>
      <c r="E36" s="5">
        <f t="shared" si="1"/>
        <v>298.55115903535733</v>
      </c>
      <c r="F36" s="6">
        <v>20.924142338880799</v>
      </c>
      <c r="G36" s="6">
        <f t="shared" si="2"/>
        <v>1.6095494106831383</v>
      </c>
      <c r="H36" s="6">
        <v>22.068614798423209</v>
      </c>
      <c r="I36" s="6">
        <f t="shared" si="3"/>
        <v>1.6975857537248622</v>
      </c>
      <c r="L36" s="10">
        <v>32</v>
      </c>
      <c r="M36" s="10" t="s">
        <v>12</v>
      </c>
      <c r="N36" s="11">
        <v>22.965473771950563</v>
      </c>
      <c r="O36" s="10">
        <v>32</v>
      </c>
      <c r="P36" s="10" t="s">
        <v>11</v>
      </c>
      <c r="Q36" s="11">
        <v>22.007391291350284</v>
      </c>
      <c r="R36" s="12">
        <f t="shared" si="4"/>
        <v>0</v>
      </c>
      <c r="S36" s="12">
        <f t="shared" si="5"/>
        <v>0</v>
      </c>
    </row>
    <row r="37" spans="1:19">
      <c r="A37" s="3">
        <v>33</v>
      </c>
      <c r="B37" s="5">
        <v>21.824054110768014</v>
      </c>
      <c r="C37" s="5">
        <f t="shared" si="0"/>
        <v>283.71270343998418</v>
      </c>
      <c r="D37" s="5">
        <v>22.810785304094452</v>
      </c>
      <c r="E37" s="5">
        <f t="shared" si="1"/>
        <v>296.54020895322788</v>
      </c>
      <c r="F37" s="6">
        <v>20.706413586387971</v>
      </c>
      <c r="G37" s="6">
        <f t="shared" si="2"/>
        <v>1.5928010451067669</v>
      </c>
      <c r="H37" s="6">
        <v>21.88662288521283</v>
      </c>
      <c r="I37" s="6">
        <f t="shared" si="3"/>
        <v>1.6835863757856022</v>
      </c>
      <c r="L37" s="10">
        <v>33</v>
      </c>
      <c r="M37" s="10" t="s">
        <v>12</v>
      </c>
      <c r="N37" s="11">
        <v>22.810785304094452</v>
      </c>
      <c r="O37" s="10">
        <v>33</v>
      </c>
      <c r="P37" s="10" t="s">
        <v>11</v>
      </c>
      <c r="Q37" s="11">
        <v>21.824054110768014</v>
      </c>
      <c r="R37" s="12">
        <f t="shared" si="4"/>
        <v>0</v>
      </c>
      <c r="S37" s="12">
        <f t="shared" si="5"/>
        <v>0</v>
      </c>
    </row>
    <row r="38" spans="1:19">
      <c r="A38" s="3">
        <v>34</v>
      </c>
      <c r="B38" s="5">
        <v>21.634383083628073</v>
      </c>
      <c r="C38" s="5">
        <f t="shared" si="0"/>
        <v>281.24698008716496</v>
      </c>
      <c r="D38" s="5">
        <v>22.650727938981646</v>
      </c>
      <c r="E38" s="5">
        <f t="shared" si="1"/>
        <v>294.45946320676137</v>
      </c>
      <c r="F38" s="6">
        <v>20.481942726662375</v>
      </c>
      <c r="G38" s="6">
        <f t="shared" si="2"/>
        <v>1.5755340558971058</v>
      </c>
      <c r="H38" s="6">
        <v>21.69886847643037</v>
      </c>
      <c r="I38" s="6">
        <f t="shared" si="3"/>
        <v>1.6691437289561823</v>
      </c>
      <c r="L38" s="10">
        <v>34</v>
      </c>
      <c r="M38" s="10" t="s">
        <v>12</v>
      </c>
      <c r="N38" s="11">
        <v>22.650727938981646</v>
      </c>
      <c r="O38" s="10">
        <v>34</v>
      </c>
      <c r="P38" s="10" t="s">
        <v>11</v>
      </c>
      <c r="Q38" s="11">
        <v>21.634383083628073</v>
      </c>
      <c r="R38" s="12">
        <f t="shared" si="4"/>
        <v>0</v>
      </c>
      <c r="S38" s="12">
        <f t="shared" si="5"/>
        <v>0</v>
      </c>
    </row>
    <row r="39" spans="1:19">
      <c r="A39" s="3">
        <v>35</v>
      </c>
      <c r="B39" s="5">
        <v>21.438213509373242</v>
      </c>
      <c r="C39" s="5">
        <f t="shared" si="0"/>
        <v>278.69677562185211</v>
      </c>
      <c r="D39" s="5">
        <v>22.485138567171926</v>
      </c>
      <c r="E39" s="5">
        <f t="shared" si="1"/>
        <v>292.30680137323503</v>
      </c>
      <c r="F39" s="6">
        <v>20.250580457280638</v>
      </c>
      <c r="G39" s="6">
        <f t="shared" si="2"/>
        <v>1.5577369582523568</v>
      </c>
      <c r="H39" s="6">
        <v>21.505222349198522</v>
      </c>
      <c r="I39" s="6">
        <f t="shared" si="3"/>
        <v>1.654247873015271</v>
      </c>
      <c r="L39" s="10">
        <v>35</v>
      </c>
      <c r="M39" s="10" t="s">
        <v>12</v>
      </c>
      <c r="N39" s="11">
        <v>22.485138567171926</v>
      </c>
      <c r="O39" s="10">
        <v>35</v>
      </c>
      <c r="P39" s="10" t="s">
        <v>11</v>
      </c>
      <c r="Q39" s="11">
        <v>21.438213509373242</v>
      </c>
      <c r="R39" s="12">
        <f t="shared" si="4"/>
        <v>0</v>
      </c>
      <c r="S39" s="12">
        <f t="shared" si="5"/>
        <v>0</v>
      </c>
    </row>
    <row r="40" spans="1:19">
      <c r="A40" s="3">
        <v>36</v>
      </c>
      <c r="B40" s="5">
        <v>21.235458258811917</v>
      </c>
      <c r="C40" s="5">
        <f t="shared" si="0"/>
        <v>276.06095736455495</v>
      </c>
      <c r="D40" s="5">
        <v>22.313846559912538</v>
      </c>
      <c r="E40" s="5">
        <f t="shared" si="1"/>
        <v>290.08000527886298</v>
      </c>
      <c r="F40" s="6">
        <v>20.012226599157572</v>
      </c>
      <c r="G40" s="6">
        <f t="shared" si="2"/>
        <v>1.5394020460890441</v>
      </c>
      <c r="H40" s="6">
        <v>21.305568215848037</v>
      </c>
      <c r="I40" s="6">
        <f t="shared" si="3"/>
        <v>1.6388898627575412</v>
      </c>
      <c r="L40" s="10">
        <v>36</v>
      </c>
      <c r="M40" s="10" t="s">
        <v>12</v>
      </c>
      <c r="N40" s="11">
        <v>22.313846559912538</v>
      </c>
      <c r="O40" s="10">
        <v>36</v>
      </c>
      <c r="P40" s="10" t="s">
        <v>11</v>
      </c>
      <c r="Q40" s="11">
        <v>21.235458258811917</v>
      </c>
      <c r="R40" s="12">
        <f t="shared" si="4"/>
        <v>0</v>
      </c>
      <c r="S40" s="12">
        <f t="shared" si="5"/>
        <v>0</v>
      </c>
    </row>
    <row r="41" spans="1:19">
      <c r="A41" s="3">
        <v>37</v>
      </c>
      <c r="B41" s="5">
        <v>21.026064202854748</v>
      </c>
      <c r="C41" s="5">
        <f t="shared" si="0"/>
        <v>273.33883463711174</v>
      </c>
      <c r="D41" s="5">
        <v>22.136741224737605</v>
      </c>
      <c r="E41" s="5">
        <f t="shared" si="1"/>
        <v>287.77763592158885</v>
      </c>
      <c r="F41" s="6">
        <v>19.76674769970959</v>
      </c>
      <c r="G41" s="6">
        <f t="shared" si="2"/>
        <v>1.5205190538238147</v>
      </c>
      <c r="H41" s="6">
        <v>21.099759026761269</v>
      </c>
      <c r="I41" s="6">
        <f t="shared" si="3"/>
        <v>1.6230583866739439</v>
      </c>
      <c r="L41" s="10">
        <v>37</v>
      </c>
      <c r="M41" s="10" t="s">
        <v>12</v>
      </c>
      <c r="N41" s="11">
        <v>22.136741224737605</v>
      </c>
      <c r="O41" s="10">
        <v>37</v>
      </c>
      <c r="P41" s="10" t="s">
        <v>11</v>
      </c>
      <c r="Q41" s="11">
        <v>21.026064202854748</v>
      </c>
      <c r="R41" s="12">
        <f t="shared" si="4"/>
        <v>0</v>
      </c>
      <c r="S41" s="12">
        <f t="shared" si="5"/>
        <v>0</v>
      </c>
    </row>
    <row r="42" spans="1:19">
      <c r="A42" s="3">
        <v>38</v>
      </c>
      <c r="B42" s="5">
        <v>20.81003274499378</v>
      </c>
      <c r="C42" s="5">
        <f t="shared" si="0"/>
        <v>270.53042568491912</v>
      </c>
      <c r="D42" s="5">
        <v>21.953682091660816</v>
      </c>
      <c r="E42" s="5">
        <f t="shared" si="1"/>
        <v>285.39786719159059</v>
      </c>
      <c r="F42" s="6">
        <v>19.514016279967365</v>
      </c>
      <c r="G42" s="6">
        <f t="shared" si="2"/>
        <v>1.501078175382105</v>
      </c>
      <c r="H42" s="6">
        <v>20.887680487552448</v>
      </c>
      <c r="I42" s="6">
        <f t="shared" si="3"/>
        <v>1.6067446528886498</v>
      </c>
      <c r="L42" s="10">
        <v>38</v>
      </c>
      <c r="M42" s="10" t="s">
        <v>12</v>
      </c>
      <c r="N42" s="11">
        <v>21.953682091660816</v>
      </c>
      <c r="O42" s="10">
        <v>38</v>
      </c>
      <c r="P42" s="10" t="s">
        <v>11</v>
      </c>
      <c r="Q42" s="11">
        <v>20.81003274499378</v>
      </c>
      <c r="R42" s="12">
        <f t="shared" si="4"/>
        <v>0</v>
      </c>
      <c r="S42" s="12">
        <f t="shared" si="5"/>
        <v>0</v>
      </c>
    </row>
    <row r="43" spans="1:19">
      <c r="A43" s="3">
        <v>39</v>
      </c>
      <c r="B43" s="5">
        <v>20.587460977970331</v>
      </c>
      <c r="C43" s="5">
        <f t="shared" si="0"/>
        <v>267.63699271361429</v>
      </c>
      <c r="D43" s="5">
        <v>21.764565057831287</v>
      </c>
      <c r="E43" s="5">
        <f t="shared" si="1"/>
        <v>282.93934575180674</v>
      </c>
      <c r="F43" s="6">
        <v>19.253949070988835</v>
      </c>
      <c r="G43" s="6">
        <f t="shared" si="2"/>
        <v>1.4810730054606795</v>
      </c>
      <c r="H43" s="6">
        <v>20.669208042474967</v>
      </c>
      <c r="I43" s="6">
        <f t="shared" si="3"/>
        <v>1.5899390801903821</v>
      </c>
      <c r="L43" s="10">
        <v>39</v>
      </c>
      <c r="M43" s="10" t="s">
        <v>12</v>
      </c>
      <c r="N43" s="11">
        <v>21.764565057831287</v>
      </c>
      <c r="O43" s="10">
        <v>39</v>
      </c>
      <c r="P43" s="10" t="s">
        <v>11</v>
      </c>
      <c r="Q43" s="11">
        <v>20.587460977970331</v>
      </c>
      <c r="R43" s="12">
        <f t="shared" si="4"/>
        <v>0</v>
      </c>
      <c r="S43" s="12">
        <f t="shared" si="5"/>
        <v>0</v>
      </c>
    </row>
    <row r="44" spans="1:19">
      <c r="A44" s="3">
        <v>40</v>
      </c>
      <c r="B44" s="5">
        <v>20.358477768650836</v>
      </c>
      <c r="C44" s="5">
        <f t="shared" si="0"/>
        <v>264.66021099246086</v>
      </c>
      <c r="D44" s="5">
        <v>21.569277957384497</v>
      </c>
      <c r="E44" s="5">
        <f t="shared" si="1"/>
        <v>280.40061344599843</v>
      </c>
      <c r="F44" s="6">
        <v>18.986446604473194</v>
      </c>
      <c r="G44" s="6">
        <f t="shared" si="2"/>
        <v>1.4604958926517841</v>
      </c>
      <c r="H44" s="6">
        <v>20.444206171272818</v>
      </c>
      <c r="I44" s="6">
        <f t="shared" si="3"/>
        <v>1.5726312439440628</v>
      </c>
      <c r="L44" s="10">
        <v>40</v>
      </c>
      <c r="M44" s="10" t="s">
        <v>12</v>
      </c>
      <c r="N44" s="11">
        <v>21.569277957384497</v>
      </c>
      <c r="O44" s="10">
        <v>40</v>
      </c>
      <c r="P44" s="10" t="s">
        <v>11</v>
      </c>
      <c r="Q44" s="11">
        <v>20.358477768650836</v>
      </c>
      <c r="R44" s="12">
        <f t="shared" si="4"/>
        <v>0</v>
      </c>
      <c r="S44" s="12">
        <f t="shared" si="5"/>
        <v>0</v>
      </c>
    </row>
    <row r="45" spans="1:19">
      <c r="A45" s="3">
        <v>41</v>
      </c>
      <c r="B45" s="5">
        <v>20.123263062411336</v>
      </c>
      <c r="C45" s="5">
        <f t="shared" si="0"/>
        <v>261.60241981134737</v>
      </c>
      <c r="D45" s="5">
        <v>21.367700014143022</v>
      </c>
      <c r="E45" s="5">
        <f t="shared" si="1"/>
        <v>277.7801001838593</v>
      </c>
      <c r="F45" s="6">
        <v>18.711411150739842</v>
      </c>
      <c r="G45" s="6">
        <f t="shared" si="2"/>
        <v>1.4393393192876802</v>
      </c>
      <c r="H45" s="6">
        <v>20.21258974161071</v>
      </c>
      <c r="I45" s="6">
        <f t="shared" si="3"/>
        <v>1.5548145955085162</v>
      </c>
      <c r="L45" s="10">
        <v>41</v>
      </c>
      <c r="M45" s="10" t="s">
        <v>12</v>
      </c>
      <c r="N45" s="11">
        <v>21.367700014143022</v>
      </c>
      <c r="O45" s="10">
        <v>41</v>
      </c>
      <c r="P45" s="10" t="s">
        <v>11</v>
      </c>
      <c r="Q45" s="11">
        <v>20.123263062411336</v>
      </c>
      <c r="R45" s="12">
        <f t="shared" si="4"/>
        <v>0</v>
      </c>
      <c r="S45" s="12">
        <f t="shared" si="5"/>
        <v>0</v>
      </c>
    </row>
    <row r="46" spans="1:19">
      <c r="A46" s="3">
        <v>42</v>
      </c>
      <c r="B46" s="5">
        <v>19.882046294738121</v>
      </c>
      <c r="C46" s="5">
        <f t="shared" si="0"/>
        <v>258.4666018315956</v>
      </c>
      <c r="D46" s="5">
        <v>21.15974453504171</v>
      </c>
      <c r="E46" s="5">
        <f t="shared" si="1"/>
        <v>275.07667895554221</v>
      </c>
      <c r="F46" s="6">
        <v>18.429256094076212</v>
      </c>
      <c r="G46" s="6">
        <f t="shared" si="2"/>
        <v>1.4176350841597087</v>
      </c>
      <c r="H46" s="6">
        <v>19.974261398686306</v>
      </c>
      <c r="I46" s="6">
        <f t="shared" si="3"/>
        <v>1.5364816460527928</v>
      </c>
      <c r="L46" s="10">
        <v>42</v>
      </c>
      <c r="M46" s="10" t="s">
        <v>12</v>
      </c>
      <c r="N46" s="11">
        <v>21.15974453504171</v>
      </c>
      <c r="O46" s="10">
        <v>42</v>
      </c>
      <c r="P46" s="10" t="s">
        <v>11</v>
      </c>
      <c r="Q46" s="11">
        <v>19.882046294738121</v>
      </c>
      <c r="R46" s="12">
        <f t="shared" si="4"/>
        <v>0</v>
      </c>
      <c r="S46" s="12">
        <f t="shared" si="5"/>
        <v>0</v>
      </c>
    </row>
    <row r="47" spans="1:19">
      <c r="A47" s="3">
        <v>43</v>
      </c>
      <c r="B47" s="5">
        <v>19.635124772313127</v>
      </c>
      <c r="C47" s="5">
        <f t="shared" si="0"/>
        <v>255.25662204007065</v>
      </c>
      <c r="D47" s="5">
        <v>20.945293976622995</v>
      </c>
      <c r="E47" s="5">
        <f t="shared" si="1"/>
        <v>272.28882169609892</v>
      </c>
      <c r="F47" s="6">
        <v>18.140818917510185</v>
      </c>
      <c r="G47" s="6">
        <f t="shared" si="2"/>
        <v>1.3954476090392449</v>
      </c>
      <c r="H47" s="6">
        <v>19.729110646537571</v>
      </c>
      <c r="I47" s="6">
        <f t="shared" si="3"/>
        <v>1.5176238958875055</v>
      </c>
      <c r="L47" s="10">
        <v>43</v>
      </c>
      <c r="M47" s="10" t="s">
        <v>12</v>
      </c>
      <c r="N47" s="11">
        <v>20.945293976622995</v>
      </c>
      <c r="O47" s="10">
        <v>43</v>
      </c>
      <c r="P47" s="10" t="s">
        <v>11</v>
      </c>
      <c r="Q47" s="11">
        <v>19.635124772313127</v>
      </c>
      <c r="R47" s="12">
        <f t="shared" si="4"/>
        <v>0</v>
      </c>
      <c r="S47" s="12">
        <f t="shared" si="5"/>
        <v>0</v>
      </c>
    </row>
    <row r="48" spans="1:19">
      <c r="A48" s="3">
        <v>44</v>
      </c>
      <c r="B48" s="5">
        <v>19.382821832485902</v>
      </c>
      <c r="C48" s="5">
        <f t="shared" si="0"/>
        <v>251.97668382231672</v>
      </c>
      <c r="D48" s="5">
        <v>20.724262918222326</v>
      </c>
      <c r="E48" s="5">
        <f t="shared" si="1"/>
        <v>269.41541793689026</v>
      </c>
      <c r="F48" s="6">
        <v>17.846835073454194</v>
      </c>
      <c r="G48" s="6">
        <f t="shared" si="2"/>
        <v>1.3728334671887841</v>
      </c>
      <c r="H48" s="6">
        <v>19.477072784080125</v>
      </c>
      <c r="I48" s="6">
        <f t="shared" si="3"/>
        <v>1.4982363680061634</v>
      </c>
      <c r="L48" s="10">
        <v>44</v>
      </c>
      <c r="M48" s="10" t="s">
        <v>12</v>
      </c>
      <c r="N48" s="11">
        <v>20.724262918222326</v>
      </c>
      <c r="O48" s="10">
        <v>44</v>
      </c>
      <c r="P48" s="10" t="s">
        <v>11</v>
      </c>
      <c r="Q48" s="11">
        <v>19.382821832485902</v>
      </c>
      <c r="R48" s="12">
        <f t="shared" si="4"/>
        <v>0</v>
      </c>
      <c r="S48" s="12">
        <f t="shared" si="5"/>
        <v>0</v>
      </c>
    </row>
    <row r="49" spans="1:19">
      <c r="A49" s="3">
        <v>45</v>
      </c>
      <c r="B49" s="5">
        <v>19.125406586944649</v>
      </c>
      <c r="C49" s="5">
        <f t="shared" si="0"/>
        <v>248.63028563028044</v>
      </c>
      <c r="D49" s="5">
        <v>20.496555214430195</v>
      </c>
      <c r="E49" s="5">
        <f t="shared" si="1"/>
        <v>266.45521778759252</v>
      </c>
      <c r="F49" s="6">
        <v>17.547973437866506</v>
      </c>
      <c r="G49" s="6">
        <f t="shared" si="2"/>
        <v>1.3498441106051158</v>
      </c>
      <c r="H49" s="6">
        <v>19.218048285076531</v>
      </c>
      <c r="I49" s="6">
        <f t="shared" si="3"/>
        <v>1.4783114065443486</v>
      </c>
      <c r="L49" s="10">
        <v>45</v>
      </c>
      <c r="M49" s="10" t="s">
        <v>12</v>
      </c>
      <c r="N49" s="11">
        <v>20.496555214430195</v>
      </c>
      <c r="O49" s="10">
        <v>45</v>
      </c>
      <c r="P49" s="10" t="s">
        <v>11</v>
      </c>
      <c r="Q49" s="11">
        <v>19.125406586944649</v>
      </c>
      <c r="R49" s="12">
        <f t="shared" si="4"/>
        <v>0</v>
      </c>
      <c r="S49" s="12">
        <f t="shared" si="5"/>
        <v>0</v>
      </c>
    </row>
    <row r="50" spans="1:19">
      <c r="A50" s="3">
        <v>46</v>
      </c>
      <c r="B50" s="5">
        <v>18.863073767614164</v>
      </c>
      <c r="C50" s="5">
        <f t="shared" si="0"/>
        <v>245.21995897898412</v>
      </c>
      <c r="D50" s="5">
        <v>20.262125423131753</v>
      </c>
      <c r="E50" s="5">
        <f t="shared" si="1"/>
        <v>263.4076305007128</v>
      </c>
      <c r="F50" s="6">
        <v>17.24478184226669</v>
      </c>
      <c r="G50" s="6">
        <f t="shared" si="2"/>
        <v>1.3265216801743607</v>
      </c>
      <c r="H50" s="6">
        <v>18.951999142550189</v>
      </c>
      <c r="I50" s="6">
        <f t="shared" si="3"/>
        <v>1.457846087888476</v>
      </c>
      <c r="L50" s="10">
        <v>46</v>
      </c>
      <c r="M50" s="10" t="s">
        <v>12</v>
      </c>
      <c r="N50" s="11">
        <v>20.262125423131753</v>
      </c>
      <c r="O50" s="10">
        <v>46</v>
      </c>
      <c r="P50" s="10" t="s">
        <v>11</v>
      </c>
      <c r="Q50" s="11">
        <v>18.863073767614164</v>
      </c>
      <c r="R50" s="12">
        <f t="shared" si="4"/>
        <v>0</v>
      </c>
      <c r="S50" s="12">
        <f t="shared" si="5"/>
        <v>0</v>
      </c>
    </row>
    <row r="51" spans="1:19">
      <c r="A51" s="3">
        <v>47</v>
      </c>
      <c r="B51" s="5">
        <v>18.595943278685574</v>
      </c>
      <c r="C51" s="5">
        <f t="shared" si="0"/>
        <v>241.74726262291247</v>
      </c>
      <c r="D51" s="5">
        <v>20.020936470000152</v>
      </c>
      <c r="E51" s="5">
        <f t="shared" si="1"/>
        <v>260.27217411000197</v>
      </c>
      <c r="F51" s="6">
        <v>16.937739964492859</v>
      </c>
      <c r="G51" s="6">
        <f t="shared" si="2"/>
        <v>1.3029030741917584</v>
      </c>
      <c r="H51" s="6">
        <v>18.678888850568899</v>
      </c>
      <c r="I51" s="6">
        <f t="shared" si="3"/>
        <v>1.4368376038899153</v>
      </c>
      <c r="L51" s="10">
        <v>47</v>
      </c>
      <c r="M51" s="10" t="s">
        <v>12</v>
      </c>
      <c r="N51" s="11">
        <v>20.020936470000152</v>
      </c>
      <c r="O51" s="10">
        <v>47</v>
      </c>
      <c r="P51" s="10" t="s">
        <v>11</v>
      </c>
      <c r="Q51" s="11">
        <v>18.595943278685574</v>
      </c>
      <c r="R51" s="12">
        <f t="shared" si="4"/>
        <v>0</v>
      </c>
      <c r="S51" s="12">
        <f t="shared" si="5"/>
        <v>0</v>
      </c>
    </row>
    <row r="52" spans="1:19">
      <c r="A52" s="3">
        <v>48</v>
      </c>
      <c r="B52" s="5">
        <v>18.324078646299387</v>
      </c>
      <c r="C52" s="5">
        <f t="shared" si="0"/>
        <v>238.21302240189203</v>
      </c>
      <c r="D52" s="5">
        <v>19.772998993319096</v>
      </c>
      <c r="E52" s="5">
        <f t="shared" si="1"/>
        <v>257.04898691314827</v>
      </c>
      <c r="F52" s="6">
        <v>16.627241412764572</v>
      </c>
      <c r="G52" s="6">
        <f t="shared" si="2"/>
        <v>1.2790185702126595</v>
      </c>
      <c r="H52" s="6">
        <v>18.398680636211239</v>
      </c>
      <c r="I52" s="6">
        <f t="shared" si="3"/>
        <v>1.415283125862403</v>
      </c>
      <c r="L52" s="10">
        <v>48</v>
      </c>
      <c r="M52" s="10" t="s">
        <v>12</v>
      </c>
      <c r="N52" s="11">
        <v>19.772998993319096</v>
      </c>
      <c r="O52" s="10">
        <v>48</v>
      </c>
      <c r="P52" s="10" t="s">
        <v>11</v>
      </c>
      <c r="Q52" s="11">
        <v>18.324078646299387</v>
      </c>
      <c r="R52" s="12">
        <f t="shared" si="4"/>
        <v>0</v>
      </c>
      <c r="S52" s="12">
        <f t="shared" si="5"/>
        <v>0</v>
      </c>
    </row>
    <row r="53" spans="1:19">
      <c r="A53" s="3">
        <v>49</v>
      </c>
      <c r="B53" s="5">
        <v>18.047449202960561</v>
      </c>
      <c r="C53" s="5">
        <f t="shared" si="0"/>
        <v>234.61683963848728</v>
      </c>
      <c r="D53" s="5">
        <v>19.518349603593016</v>
      </c>
      <c r="E53" s="5">
        <f t="shared" si="1"/>
        <v>253.7385448467092</v>
      </c>
      <c r="F53" s="6">
        <v>16.313610410197978</v>
      </c>
      <c r="G53" s="6">
        <f t="shared" si="2"/>
        <v>1.2548931084767676</v>
      </c>
      <c r="H53" s="6">
        <v>18.111354161489807</v>
      </c>
      <c r="I53" s="6">
        <f t="shared" si="3"/>
        <v>1.3931810893453698</v>
      </c>
      <c r="L53" s="10">
        <v>49</v>
      </c>
      <c r="M53" s="10" t="s">
        <v>12</v>
      </c>
      <c r="N53" s="11">
        <v>19.518349603593016</v>
      </c>
      <c r="O53" s="10">
        <v>49</v>
      </c>
      <c r="P53" s="10" t="s">
        <v>11</v>
      </c>
      <c r="Q53" s="11">
        <v>18.047449202960561</v>
      </c>
      <c r="R53" s="12">
        <f t="shared" si="4"/>
        <v>0</v>
      </c>
      <c r="S53" s="12">
        <f t="shared" si="5"/>
        <v>0</v>
      </c>
    </row>
    <row r="54" spans="1:19">
      <c r="A54" s="3">
        <v>50</v>
      </c>
      <c r="B54" s="5">
        <v>17.765984945030965</v>
      </c>
      <c r="C54" s="5">
        <f t="shared" si="0"/>
        <v>230.95780428540255</v>
      </c>
      <c r="D54" s="5">
        <v>19.256950434049223</v>
      </c>
      <c r="E54" s="5">
        <f t="shared" si="1"/>
        <v>250.34035564263991</v>
      </c>
      <c r="F54" s="6">
        <v>15.997084574756906</v>
      </c>
      <c r="G54" s="6">
        <f t="shared" si="2"/>
        <v>1.2305449672889928</v>
      </c>
      <c r="H54" s="6">
        <v>17.816939688043036</v>
      </c>
      <c r="I54" s="6">
        <f t="shared" si="3"/>
        <v>1.3705338221571566</v>
      </c>
      <c r="L54" s="10">
        <v>50</v>
      </c>
      <c r="M54" s="10" t="s">
        <v>12</v>
      </c>
      <c r="N54" s="11">
        <v>19.256950434049223</v>
      </c>
      <c r="O54" s="10">
        <v>50</v>
      </c>
      <c r="P54" s="10" t="s">
        <v>11</v>
      </c>
      <c r="Q54" s="11">
        <v>17.765984945030965</v>
      </c>
      <c r="R54" s="12">
        <f t="shared" si="4"/>
        <v>0</v>
      </c>
      <c r="S54" s="12">
        <f t="shared" si="5"/>
        <v>0</v>
      </c>
    </row>
    <row r="55" spans="1:19">
      <c r="A55" s="3">
        <v>51</v>
      </c>
      <c r="B55" s="5">
        <v>17.479503388566865</v>
      </c>
      <c r="C55" s="5">
        <f t="shared" si="0"/>
        <v>227.23354405136925</v>
      </c>
      <c r="D55" s="5">
        <v>18.988747147475735</v>
      </c>
      <c r="E55" s="5">
        <f t="shared" si="1"/>
        <v>246.85371291718457</v>
      </c>
      <c r="F55" s="6">
        <v>15.677830950144626</v>
      </c>
      <c r="G55" s="6">
        <f t="shared" si="2"/>
        <v>1.2059869961649712</v>
      </c>
      <c r="H55" s="6">
        <v>17.515460369058975</v>
      </c>
      <c r="I55" s="6">
        <f t="shared" si="3"/>
        <v>1.3473431053122289</v>
      </c>
      <c r="L55" s="10">
        <v>51</v>
      </c>
      <c r="M55" s="10" t="s">
        <v>12</v>
      </c>
      <c r="N55" s="11">
        <v>18.988747147475735</v>
      </c>
      <c r="O55" s="10">
        <v>51</v>
      </c>
      <c r="P55" s="10" t="s">
        <v>11</v>
      </c>
      <c r="Q55" s="11">
        <v>17.479503388566865</v>
      </c>
      <c r="R55" s="12">
        <f t="shared" si="4"/>
        <v>0</v>
      </c>
      <c r="S55" s="12">
        <f t="shared" si="5"/>
        <v>0</v>
      </c>
    </row>
    <row r="56" spans="1:19">
      <c r="A56" s="3">
        <v>52</v>
      </c>
      <c r="B56" s="5">
        <v>17.187780846552624</v>
      </c>
      <c r="C56" s="5">
        <f t="shared" si="0"/>
        <v>223.44115100518411</v>
      </c>
      <c r="D56" s="5">
        <v>18.713629217865044</v>
      </c>
      <c r="E56" s="5">
        <f t="shared" si="1"/>
        <v>243.27717983224557</v>
      </c>
      <c r="F56" s="6">
        <v>15.355976997769439</v>
      </c>
      <c r="G56" s="6">
        <f t="shared" si="2"/>
        <v>1.1812289998284184</v>
      </c>
      <c r="H56" s="6">
        <v>17.206256180142756</v>
      </c>
      <c r="I56" s="6">
        <f t="shared" si="3"/>
        <v>1.3235581677032888</v>
      </c>
      <c r="L56" s="10">
        <v>52</v>
      </c>
      <c r="M56" s="10" t="s">
        <v>12</v>
      </c>
      <c r="N56" s="11">
        <v>18.713629217865044</v>
      </c>
      <c r="O56" s="10">
        <v>52</v>
      </c>
      <c r="P56" s="10" t="s">
        <v>11</v>
      </c>
      <c r="Q56" s="11">
        <v>17.187780846552624</v>
      </c>
      <c r="R56" s="12">
        <f t="shared" si="4"/>
        <v>0</v>
      </c>
      <c r="S56" s="12">
        <f t="shared" si="5"/>
        <v>0</v>
      </c>
    </row>
    <row r="57" spans="1:19">
      <c r="A57" s="3">
        <v>53</v>
      </c>
      <c r="B57" s="5">
        <v>16.890498874629095</v>
      </c>
      <c r="C57" s="5">
        <f t="shared" si="0"/>
        <v>219.57648537017823</v>
      </c>
      <c r="D57" s="5">
        <v>18.431467132802108</v>
      </c>
      <c r="E57" s="5">
        <f t="shared" si="1"/>
        <v>239.6090727264274</v>
      </c>
      <c r="F57" s="6">
        <v>15.031577243301447</v>
      </c>
      <c r="G57" s="6">
        <f t="shared" si="2"/>
        <v>1.1562751725616498</v>
      </c>
      <c r="H57" s="6">
        <v>16.889359206273312</v>
      </c>
      <c r="I57" s="6">
        <f t="shared" si="3"/>
        <v>1.2991814774056394</v>
      </c>
      <c r="L57" s="10">
        <v>53</v>
      </c>
      <c r="M57" s="10" t="s">
        <v>12</v>
      </c>
      <c r="N57" s="11">
        <v>18.431467132802108</v>
      </c>
      <c r="O57" s="10">
        <v>53</v>
      </c>
      <c r="P57" s="10" t="s">
        <v>11</v>
      </c>
      <c r="Q57" s="11">
        <v>16.890498874629095</v>
      </c>
      <c r="R57" s="12">
        <f t="shared" si="4"/>
        <v>0</v>
      </c>
      <c r="S57" s="12">
        <f t="shared" si="5"/>
        <v>0</v>
      </c>
    </row>
    <row r="58" spans="1:19">
      <c r="A58" s="3">
        <v>54</v>
      </c>
      <c r="B58" s="5">
        <v>16.587278523195533</v>
      </c>
      <c r="C58" s="5">
        <f t="shared" si="0"/>
        <v>215.63462080154193</v>
      </c>
      <c r="D58" s="5">
        <v>18.142092342832729</v>
      </c>
      <c r="E58" s="5">
        <f t="shared" si="1"/>
        <v>235.84720045682548</v>
      </c>
      <c r="F58" s="6">
        <v>14.704642624217007</v>
      </c>
      <c r="G58" s="6">
        <f t="shared" si="2"/>
        <v>1.1311263557090006</v>
      </c>
      <c r="H58" s="6">
        <v>16.564854121505476</v>
      </c>
      <c r="I58" s="6">
        <f t="shared" si="3"/>
        <v>1.2742195478081135</v>
      </c>
      <c r="L58" s="10">
        <v>54</v>
      </c>
      <c r="M58" s="10" t="s">
        <v>12</v>
      </c>
      <c r="N58" s="11">
        <v>18.142092342832729</v>
      </c>
      <c r="O58" s="10">
        <v>54</v>
      </c>
      <c r="P58" s="10" t="s">
        <v>11</v>
      </c>
      <c r="Q58" s="11">
        <v>16.587278523195533</v>
      </c>
      <c r="R58" s="12">
        <f t="shared" si="4"/>
        <v>0</v>
      </c>
      <c r="S58" s="12">
        <f t="shared" si="5"/>
        <v>0</v>
      </c>
    </row>
    <row r="59" spans="1:19">
      <c r="A59" s="3">
        <v>55</v>
      </c>
      <c r="B59" s="5">
        <v>16.277746707768202</v>
      </c>
      <c r="C59" s="5">
        <f t="shared" si="0"/>
        <v>211.61070720098661</v>
      </c>
      <c r="D59" s="5">
        <v>17.845332893487178</v>
      </c>
      <c r="E59" s="5">
        <f t="shared" si="1"/>
        <v>231.98932761533331</v>
      </c>
      <c r="F59" s="6">
        <v>14.375122852630378</v>
      </c>
      <c r="G59" s="6">
        <f t="shared" si="2"/>
        <v>1.1057786809715675</v>
      </c>
      <c r="H59" s="6">
        <v>16.232855719643815</v>
      </c>
      <c r="I59" s="6">
        <f t="shared" si="3"/>
        <v>1.2486812092033703</v>
      </c>
      <c r="L59" s="10">
        <v>55</v>
      </c>
      <c r="M59" s="10" t="s">
        <v>12</v>
      </c>
      <c r="N59" s="11">
        <v>17.845332893487178</v>
      </c>
      <c r="O59" s="10">
        <v>55</v>
      </c>
      <c r="P59" s="10" t="s">
        <v>11</v>
      </c>
      <c r="Q59" s="11">
        <v>16.277746707768202</v>
      </c>
      <c r="R59" s="12">
        <f t="shared" si="4"/>
        <v>0</v>
      </c>
      <c r="S59" s="12">
        <f t="shared" si="5"/>
        <v>0</v>
      </c>
    </row>
    <row r="60" spans="1:19">
      <c r="A60" s="3">
        <v>56</v>
      </c>
      <c r="B60" s="5">
        <v>15.96154966398309</v>
      </c>
      <c r="C60" s="5">
        <f t="shared" si="0"/>
        <v>207.50014563178019</v>
      </c>
      <c r="D60" s="5">
        <v>17.541065539265585</v>
      </c>
      <c r="E60" s="5">
        <f t="shared" si="1"/>
        <v>228.03385201045259</v>
      </c>
      <c r="F60" s="6">
        <v>14.042933304779895</v>
      </c>
      <c r="G60" s="6">
        <f t="shared" si="2"/>
        <v>1.0802256388292226</v>
      </c>
      <c r="H60" s="6">
        <v>15.893503343981328</v>
      </c>
      <c r="I60" s="6">
        <f t="shared" si="3"/>
        <v>1.222577180306256</v>
      </c>
      <c r="L60" s="10">
        <v>56</v>
      </c>
      <c r="M60" s="10" t="s">
        <v>12</v>
      </c>
      <c r="N60" s="11">
        <v>17.541065539265585</v>
      </c>
      <c r="O60" s="10">
        <v>56</v>
      </c>
      <c r="P60" s="10" t="s">
        <v>11</v>
      </c>
      <c r="Q60" s="11">
        <v>15.96154966398309</v>
      </c>
      <c r="R60" s="12">
        <f t="shared" si="4"/>
        <v>0</v>
      </c>
      <c r="S60" s="12">
        <f t="shared" si="5"/>
        <v>0</v>
      </c>
    </row>
    <row r="61" spans="1:19">
      <c r="A61" s="3">
        <v>57</v>
      </c>
      <c r="B61" s="5">
        <v>15.638332845020328</v>
      </c>
      <c r="C61" s="5">
        <f t="shared" si="0"/>
        <v>203.29832698526425</v>
      </c>
      <c r="D61" s="5">
        <v>17.229176520876877</v>
      </c>
      <c r="E61" s="5">
        <f t="shared" si="1"/>
        <v>223.9792947713994</v>
      </c>
      <c r="F61" s="6">
        <v>13.707965362026076</v>
      </c>
      <c r="G61" s="6">
        <f t="shared" si="2"/>
        <v>1.0544588740020058</v>
      </c>
      <c r="H61" s="6">
        <v>15.54695488153112</v>
      </c>
      <c r="I61" s="6">
        <f t="shared" si="3"/>
        <v>1.1959196062716246</v>
      </c>
      <c r="L61" s="10">
        <v>57</v>
      </c>
      <c r="M61" s="10" t="s">
        <v>12</v>
      </c>
      <c r="N61" s="11">
        <v>17.229176520876877</v>
      </c>
      <c r="O61" s="10">
        <v>57</v>
      </c>
      <c r="P61" s="10" t="s">
        <v>11</v>
      </c>
      <c r="Q61" s="11">
        <v>15.638332845020328</v>
      </c>
      <c r="R61" s="12">
        <f t="shared" si="4"/>
        <v>0</v>
      </c>
      <c r="S61" s="12">
        <f t="shared" si="5"/>
        <v>0</v>
      </c>
    </row>
    <row r="62" spans="1:19">
      <c r="A62" s="3">
        <v>58</v>
      </c>
      <c r="B62" s="5">
        <v>15.307753091917368</v>
      </c>
      <c r="C62" s="5">
        <f t="shared" si="0"/>
        <v>199.00079019492577</v>
      </c>
      <c r="D62" s="5">
        <v>16.909558492198716</v>
      </c>
      <c r="E62" s="5">
        <f t="shared" si="1"/>
        <v>219.82426039858331</v>
      </c>
      <c r="F62" s="6">
        <v>13.370053371839905</v>
      </c>
      <c r="G62" s="6">
        <f t="shared" si="2"/>
        <v>1.0284656439876849</v>
      </c>
      <c r="H62" s="6">
        <v>15.193427534418193</v>
      </c>
      <c r="I62" s="6">
        <f t="shared" si="3"/>
        <v>1.1687251949552455</v>
      </c>
      <c r="L62" s="10">
        <v>58</v>
      </c>
      <c r="M62" s="10" t="s">
        <v>12</v>
      </c>
      <c r="N62" s="11">
        <v>16.909558492198716</v>
      </c>
      <c r="O62" s="10">
        <v>58</v>
      </c>
      <c r="P62" s="10" t="s">
        <v>11</v>
      </c>
      <c r="Q62" s="11">
        <v>15.307753091917368</v>
      </c>
      <c r="R62" s="12">
        <f t="shared" si="4"/>
        <v>0</v>
      </c>
      <c r="S62" s="12">
        <f t="shared" si="5"/>
        <v>0</v>
      </c>
    </row>
    <row r="63" spans="1:19">
      <c r="A63" s="3">
        <v>59</v>
      </c>
      <c r="B63" s="5">
        <v>14.969520561832452</v>
      </c>
      <c r="C63" s="5">
        <f t="shared" si="0"/>
        <v>194.60376730382188</v>
      </c>
      <c r="D63" s="5">
        <v>16.582158466949767</v>
      </c>
      <c r="E63" s="5">
        <f t="shared" si="1"/>
        <v>215.56806007034697</v>
      </c>
      <c r="F63" s="6">
        <v>13.029024998147383</v>
      </c>
      <c r="G63" s="6">
        <f t="shared" si="2"/>
        <v>1.0022326921651834</v>
      </c>
      <c r="H63" s="6">
        <v>14.833173339523551</v>
      </c>
      <c r="I63" s="6">
        <f t="shared" si="3"/>
        <v>1.1410133338095039</v>
      </c>
      <c r="L63" s="10">
        <v>59</v>
      </c>
      <c r="M63" s="10" t="s">
        <v>12</v>
      </c>
      <c r="N63" s="11">
        <v>16.582158466949767</v>
      </c>
      <c r="O63" s="10">
        <v>59</v>
      </c>
      <c r="P63" s="10" t="s">
        <v>11</v>
      </c>
      <c r="Q63" s="11">
        <v>14.969520561832452</v>
      </c>
      <c r="R63" s="12">
        <f t="shared" si="4"/>
        <v>0</v>
      </c>
      <c r="S63" s="12">
        <f t="shared" si="5"/>
        <v>0</v>
      </c>
    </row>
    <row r="64" spans="1:19">
      <c r="A64" s="3">
        <v>60</v>
      </c>
      <c r="B64" s="5">
        <v>14.623604365908111</v>
      </c>
      <c r="C64" s="5">
        <f t="shared" si="0"/>
        <v>190.10685675680546</v>
      </c>
      <c r="D64" s="5">
        <v>16.247039387996033</v>
      </c>
      <c r="E64" s="5">
        <f t="shared" si="1"/>
        <v>211.21151204394843</v>
      </c>
      <c r="F64" s="6">
        <v>12.6846804342872</v>
      </c>
      <c r="G64" s="6">
        <f t="shared" si="2"/>
        <v>0.97574464879132305</v>
      </c>
      <c r="H64" s="6">
        <v>14.46648525195682</v>
      </c>
      <c r="I64" s="6">
        <f t="shared" si="3"/>
        <v>1.1128065578428323</v>
      </c>
      <c r="L64" s="10">
        <v>60</v>
      </c>
      <c r="M64" s="10" t="s">
        <v>12</v>
      </c>
      <c r="N64" s="11">
        <v>16.247039387996033</v>
      </c>
      <c r="O64" s="10">
        <v>60</v>
      </c>
      <c r="P64" s="10" t="s">
        <v>11</v>
      </c>
      <c r="Q64" s="11">
        <v>14.623604365908111</v>
      </c>
      <c r="R64" s="12">
        <f t="shared" si="4"/>
        <v>0</v>
      </c>
      <c r="S64" s="12">
        <f t="shared" si="5"/>
        <v>0</v>
      </c>
    </row>
    <row r="65" spans="1:19">
      <c r="A65" s="3">
        <v>61</v>
      </c>
      <c r="B65" s="5">
        <v>14.270259454988921</v>
      </c>
      <c r="C65" s="5">
        <f t="shared" si="0"/>
        <v>185.51337291485598</v>
      </c>
      <c r="D65" s="5">
        <v>15.904371455521295</v>
      </c>
      <c r="E65" s="5">
        <f t="shared" si="1"/>
        <v>206.75682892177684</v>
      </c>
      <c r="F65" s="6">
        <v>12.336797891688979</v>
      </c>
      <c r="G65" s="6">
        <f t="shared" si="2"/>
        <v>0.94898445320684455</v>
      </c>
      <c r="H65" s="6">
        <v>14.093686862882013</v>
      </c>
      <c r="I65" s="6">
        <f t="shared" si="3"/>
        <v>1.0841297586832317</v>
      </c>
      <c r="L65" s="10">
        <v>61</v>
      </c>
      <c r="M65" s="10" t="s">
        <v>12</v>
      </c>
      <c r="N65" s="11">
        <v>15.904371455521295</v>
      </c>
      <c r="O65" s="10">
        <v>61</v>
      </c>
      <c r="P65" s="10" t="s">
        <v>11</v>
      </c>
      <c r="Q65" s="11">
        <v>14.270259454988921</v>
      </c>
      <c r="R65" s="12">
        <f t="shared" si="4"/>
        <v>0</v>
      </c>
      <c r="S65" s="12">
        <f t="shared" si="5"/>
        <v>0</v>
      </c>
    </row>
    <row r="66" spans="1:19">
      <c r="A66" s="3">
        <v>62</v>
      </c>
      <c r="B66" s="5">
        <v>13.910034151833766</v>
      </c>
      <c r="C66" s="5">
        <f t="shared" si="0"/>
        <v>180.83044397383895</v>
      </c>
      <c r="D66" s="5">
        <v>15.554454838011656</v>
      </c>
      <c r="E66" s="5">
        <f t="shared" si="1"/>
        <v>202.20791289415152</v>
      </c>
      <c r="F66" s="6">
        <v>11.985491657022116</v>
      </c>
      <c r="G66" s="6">
        <f t="shared" si="2"/>
        <v>0.92196089669400894</v>
      </c>
      <c r="H66" s="6">
        <v>13.715150110126183</v>
      </c>
      <c r="I66" s="6">
        <f t="shared" si="3"/>
        <v>1.0550115469327834</v>
      </c>
      <c r="L66" s="10">
        <v>62</v>
      </c>
      <c r="M66" s="10" t="s">
        <v>12</v>
      </c>
      <c r="N66" s="11">
        <v>15.554454838011656</v>
      </c>
      <c r="O66" s="10">
        <v>62</v>
      </c>
      <c r="P66" s="10" t="s">
        <v>11</v>
      </c>
      <c r="Q66" s="11">
        <v>13.910034151833766</v>
      </c>
      <c r="R66" s="12">
        <f t="shared" si="4"/>
        <v>0</v>
      </c>
      <c r="S66" s="12">
        <f t="shared" si="5"/>
        <v>0</v>
      </c>
    </row>
    <row r="67" spans="1:19">
      <c r="A67" s="3">
        <v>63</v>
      </c>
      <c r="B67" s="5">
        <v>13.543717396389477</v>
      </c>
      <c r="C67" s="5">
        <f t="shared" si="0"/>
        <v>176.0683261530632</v>
      </c>
      <c r="D67" s="5">
        <v>15.197676539426935</v>
      </c>
      <c r="E67" s="5">
        <f t="shared" si="1"/>
        <v>197.56979501255014</v>
      </c>
      <c r="F67" s="6">
        <v>11.631219722730643</v>
      </c>
      <c r="G67" s="6">
        <f t="shared" si="2"/>
        <v>0.89470920944081866</v>
      </c>
      <c r="H67" s="6">
        <v>13.331296065445306</v>
      </c>
      <c r="I67" s="6">
        <f t="shared" si="3"/>
        <v>1.025484312726562</v>
      </c>
      <c r="L67" s="10">
        <v>63</v>
      </c>
      <c r="M67" s="10" t="s">
        <v>12</v>
      </c>
      <c r="N67" s="11">
        <v>15.197676539426935</v>
      </c>
      <c r="O67" s="10">
        <v>63</v>
      </c>
      <c r="P67" s="10" t="s">
        <v>11</v>
      </c>
      <c r="Q67" s="11">
        <v>13.543717396389477</v>
      </c>
      <c r="R67" s="12">
        <f t="shared" si="4"/>
        <v>0</v>
      </c>
      <c r="S67" s="12">
        <f t="shared" si="5"/>
        <v>0</v>
      </c>
    </row>
    <row r="68" spans="1:19">
      <c r="A68" s="3">
        <v>64</v>
      </c>
      <c r="B68" s="5">
        <v>13.172287179587512</v>
      </c>
      <c r="C68" s="5">
        <f t="shared" si="0"/>
        <v>171.23973333463766</v>
      </c>
      <c r="D68" s="5">
        <v>14.834484083017559</v>
      </c>
      <c r="E68" s="5">
        <f t="shared" si="1"/>
        <v>192.84829307922826</v>
      </c>
      <c r="F68" s="6">
        <v>11.274488776018741</v>
      </c>
      <c r="G68" s="6">
        <f t="shared" si="2"/>
        <v>0.86726836738605695</v>
      </c>
      <c r="H68" s="6">
        <v>12.942580317921356</v>
      </c>
      <c r="I68" s="6">
        <f t="shared" si="3"/>
        <v>0.99558310137856587</v>
      </c>
      <c r="L68" s="10">
        <v>64</v>
      </c>
      <c r="M68" s="10" t="s">
        <v>12</v>
      </c>
      <c r="N68" s="11">
        <v>14.834484083017559</v>
      </c>
      <c r="O68" s="10">
        <v>64</v>
      </c>
      <c r="P68" s="10" t="s">
        <v>11</v>
      </c>
      <c r="Q68" s="11">
        <v>13.172287179587512</v>
      </c>
      <c r="R68" s="12">
        <f t="shared" si="4"/>
        <v>0</v>
      </c>
      <c r="S68" s="12">
        <f t="shared" si="5"/>
        <v>0</v>
      </c>
    </row>
    <row r="69" spans="1:19">
      <c r="A69" s="3">
        <v>65</v>
      </c>
      <c r="B69" s="5">
        <v>12.796753596619132</v>
      </c>
      <c r="C69" s="5">
        <f t="shared" ref="C69:C132" si="6">B69*13</f>
        <v>166.35779675604871</v>
      </c>
      <c r="D69" s="5">
        <v>14.465164451714029</v>
      </c>
      <c r="E69" s="5">
        <f t="shared" ref="E69:E132" si="7">D69*13</f>
        <v>188.04713787228238</v>
      </c>
      <c r="F69" s="6">
        <v>10.915825991394827</v>
      </c>
      <c r="G69" s="6">
        <f t="shared" ref="G69:G132" si="8">F69/13</f>
        <v>0.83967892241498676</v>
      </c>
      <c r="H69" s="6">
        <v>12.54951719238343</v>
      </c>
      <c r="I69" s="6">
        <f t="shared" ref="I69:I132" si="9">H69/13</f>
        <v>0.96534747633718687</v>
      </c>
      <c r="L69" s="10">
        <v>65</v>
      </c>
      <c r="M69" s="10" t="s">
        <v>12</v>
      </c>
      <c r="N69" s="11">
        <v>14.465164451714029</v>
      </c>
      <c r="O69" s="10">
        <v>65</v>
      </c>
      <c r="P69" s="10" t="s">
        <v>11</v>
      </c>
      <c r="Q69" s="11">
        <v>12.796753596619132</v>
      </c>
      <c r="R69" s="12">
        <f t="shared" ref="R69:R132" si="10">N69-D69</f>
        <v>0</v>
      </c>
      <c r="S69" s="12">
        <f t="shared" ref="S69:S132" si="11">Q69-B69</f>
        <v>0</v>
      </c>
    </row>
    <row r="70" spans="1:19">
      <c r="A70" s="3">
        <v>66</v>
      </c>
      <c r="B70" s="5">
        <v>12.41811810788445</v>
      </c>
      <c r="C70" s="5">
        <f t="shared" si="6"/>
        <v>161.43553540249783</v>
      </c>
      <c r="D70" s="5">
        <v>14.089843998222078</v>
      </c>
      <c r="E70" s="5">
        <f t="shared" si="7"/>
        <v>183.167971976887</v>
      </c>
      <c r="F70" s="6">
        <v>10.555796640245278</v>
      </c>
      <c r="G70" s="6">
        <f t="shared" si="8"/>
        <v>0.81198435694194449</v>
      </c>
      <c r="H70" s="6">
        <v>12.152661230498996</v>
      </c>
      <c r="I70" s="6">
        <f t="shared" si="9"/>
        <v>0.93482009465376892</v>
      </c>
      <c r="L70" s="10">
        <v>66</v>
      </c>
      <c r="M70" s="10" t="s">
        <v>12</v>
      </c>
      <c r="N70" s="11">
        <v>14.089843998222078</v>
      </c>
      <c r="O70" s="10">
        <v>66</v>
      </c>
      <c r="P70" s="10" t="s">
        <v>11</v>
      </c>
      <c r="Q70" s="11">
        <v>12.41811810788445</v>
      </c>
      <c r="R70" s="12">
        <f t="shared" si="10"/>
        <v>0</v>
      </c>
      <c r="S70" s="12">
        <f t="shared" si="11"/>
        <v>0</v>
      </c>
    </row>
    <row r="71" spans="1:19">
      <c r="A71" s="3">
        <v>67</v>
      </c>
      <c r="B71" s="5">
        <v>12.037348284793531</v>
      </c>
      <c r="C71" s="5">
        <f t="shared" si="6"/>
        <v>156.48552770231589</v>
      </c>
      <c r="D71" s="5">
        <v>13.708445435193321</v>
      </c>
      <c r="E71" s="5">
        <f t="shared" si="7"/>
        <v>178.20979065751317</v>
      </c>
      <c r="F71" s="6">
        <v>10.194974572136305</v>
      </c>
      <c r="G71" s="6">
        <f t="shared" si="8"/>
        <v>0.78422881324125426</v>
      </c>
      <c r="H71" s="6">
        <v>11.752600466424422</v>
      </c>
      <c r="I71" s="6">
        <f t="shared" si="9"/>
        <v>0.90404618972495554</v>
      </c>
      <c r="L71" s="10">
        <v>67</v>
      </c>
      <c r="M71" s="10" t="s">
        <v>12</v>
      </c>
      <c r="N71" s="11">
        <v>13.708445435193321</v>
      </c>
      <c r="O71" s="10">
        <v>67</v>
      </c>
      <c r="P71" s="10" t="s">
        <v>11</v>
      </c>
      <c r="Q71" s="11">
        <v>12.037348284793531</v>
      </c>
      <c r="R71" s="12">
        <f t="shared" si="10"/>
        <v>0</v>
      </c>
      <c r="S71" s="12">
        <f t="shared" si="11"/>
        <v>0</v>
      </c>
    </row>
    <row r="72" spans="1:19">
      <c r="A72" s="3">
        <v>68</v>
      </c>
      <c r="B72" s="5">
        <v>11.655378855459098</v>
      </c>
      <c r="C72" s="5">
        <f t="shared" si="6"/>
        <v>151.51992512096828</v>
      </c>
      <c r="D72" s="5">
        <v>13.320717811961895</v>
      </c>
      <c r="E72" s="5">
        <f t="shared" si="7"/>
        <v>173.16933155550464</v>
      </c>
      <c r="F72" s="6">
        <v>9.8339558458698466</v>
      </c>
      <c r="G72" s="6">
        <f t="shared" si="8"/>
        <v>0.75645814198998818</v>
      </c>
      <c r="H72" s="6">
        <v>11.349983823392934</v>
      </c>
      <c r="I72" s="6">
        <f t="shared" si="9"/>
        <v>0.87307567872253344</v>
      </c>
      <c r="L72" s="10">
        <v>68</v>
      </c>
      <c r="M72" s="10" t="s">
        <v>12</v>
      </c>
      <c r="N72" s="11">
        <v>13.320717811961895</v>
      </c>
      <c r="O72" s="10">
        <v>68</v>
      </c>
      <c r="P72" s="10" t="s">
        <v>11</v>
      </c>
      <c r="Q72" s="11">
        <v>11.655378855459098</v>
      </c>
      <c r="R72" s="12">
        <f t="shared" si="10"/>
        <v>0</v>
      </c>
      <c r="S72" s="12">
        <f t="shared" si="11"/>
        <v>0</v>
      </c>
    </row>
    <row r="73" spans="1:19">
      <c r="A73" s="3">
        <v>69</v>
      </c>
      <c r="B73" s="5">
        <v>11.273100131234155</v>
      </c>
      <c r="C73" s="5">
        <f t="shared" si="6"/>
        <v>146.55030170604402</v>
      </c>
      <c r="D73" s="5">
        <v>12.92634481765414</v>
      </c>
      <c r="E73" s="5">
        <f t="shared" si="7"/>
        <v>168.04248262950381</v>
      </c>
      <c r="F73" s="6">
        <v>9.4733792669137102</v>
      </c>
      <c r="G73" s="6">
        <f t="shared" si="8"/>
        <v>0.72872148207028542</v>
      </c>
      <c r="H73" s="6">
        <v>10.94549638513757</v>
      </c>
      <c r="I73" s="6">
        <f t="shared" si="9"/>
        <v>0.8419612603951977</v>
      </c>
      <c r="L73" s="10">
        <v>69</v>
      </c>
      <c r="M73" s="10" t="s">
        <v>12</v>
      </c>
      <c r="N73" s="11">
        <v>12.92634481765414</v>
      </c>
      <c r="O73" s="10">
        <v>69</v>
      </c>
      <c r="P73" s="10" t="s">
        <v>11</v>
      </c>
      <c r="Q73" s="11">
        <v>11.273100131234155</v>
      </c>
      <c r="R73" s="12">
        <f t="shared" si="10"/>
        <v>0</v>
      </c>
      <c r="S73" s="12">
        <f t="shared" si="11"/>
        <v>0</v>
      </c>
    </row>
    <row r="74" spans="1:19">
      <c r="A74" s="3">
        <v>70</v>
      </c>
      <c r="B74" s="5">
        <v>10.891312216648515</v>
      </c>
      <c r="C74" s="5">
        <f t="shared" si="6"/>
        <v>141.5870588164307</v>
      </c>
      <c r="D74" s="5">
        <v>12.525370239027229</v>
      </c>
      <c r="E74" s="5">
        <f t="shared" si="7"/>
        <v>162.82981310735397</v>
      </c>
      <c r="F74" s="6">
        <v>9.1138835021801032</v>
      </c>
      <c r="G74" s="6">
        <f t="shared" si="8"/>
        <v>0.70106796170616181</v>
      </c>
      <c r="H74" s="6">
        <v>10.539867939256832</v>
      </c>
      <c r="I74" s="6">
        <f t="shared" si="9"/>
        <v>0.81075907225052546</v>
      </c>
      <c r="L74" s="10">
        <v>70</v>
      </c>
      <c r="M74" s="10" t="s">
        <v>12</v>
      </c>
      <c r="N74" s="11">
        <v>12.525370239027229</v>
      </c>
      <c r="O74" s="10">
        <v>70</v>
      </c>
      <c r="P74" s="10" t="s">
        <v>11</v>
      </c>
      <c r="Q74" s="11">
        <v>10.891312216648515</v>
      </c>
      <c r="R74" s="12">
        <f t="shared" si="10"/>
        <v>0</v>
      </c>
      <c r="S74" s="12">
        <f t="shared" si="11"/>
        <v>0</v>
      </c>
    </row>
    <row r="75" spans="1:19">
      <c r="A75" s="3">
        <v>71</v>
      </c>
      <c r="B75" s="5">
        <v>10.510739077601935</v>
      </c>
      <c r="C75" s="5">
        <f t="shared" si="6"/>
        <v>136.63960800882515</v>
      </c>
      <c r="D75" s="5">
        <v>12.11827257118418</v>
      </c>
      <c r="E75" s="5">
        <f t="shared" si="7"/>
        <v>157.53754342539435</v>
      </c>
      <c r="F75" s="6">
        <v>8.7561236944812695</v>
      </c>
      <c r="G75" s="6">
        <f t="shared" si="8"/>
        <v>0.67354797649855924</v>
      </c>
      <c r="H75" s="6">
        <v>10.13385567701002</v>
      </c>
      <c r="I75" s="6">
        <f t="shared" si="9"/>
        <v>0.77952735977000154</v>
      </c>
      <c r="L75" s="10">
        <v>71</v>
      </c>
      <c r="M75" s="10" t="s">
        <v>12</v>
      </c>
      <c r="N75" s="11">
        <v>12.11827257118418</v>
      </c>
      <c r="O75" s="10">
        <v>71</v>
      </c>
      <c r="P75" s="10" t="s">
        <v>11</v>
      </c>
      <c r="Q75" s="11">
        <v>10.510739077601935</v>
      </c>
      <c r="R75" s="12">
        <f t="shared" si="10"/>
        <v>0</v>
      </c>
      <c r="S75" s="12">
        <f t="shared" si="11"/>
        <v>0</v>
      </c>
    </row>
    <row r="76" spans="1:19">
      <c r="A76" s="3">
        <v>72</v>
      </c>
      <c r="B76" s="5">
        <v>10.132018624024361</v>
      </c>
      <c r="C76" s="5">
        <f t="shared" si="6"/>
        <v>131.71624211231671</v>
      </c>
      <c r="D76" s="5">
        <v>11.705901764773296</v>
      </c>
      <c r="E76" s="5">
        <f t="shared" si="7"/>
        <v>152.17672294205286</v>
      </c>
      <c r="F76" s="6">
        <v>8.4007565852811847</v>
      </c>
      <c r="G76" s="6">
        <f t="shared" si="8"/>
        <v>0.64621204502162954</v>
      </c>
      <c r="H76" s="6">
        <v>9.7282463325836392</v>
      </c>
      <c r="I76" s="6">
        <f t="shared" si="9"/>
        <v>0.7483266409679723</v>
      </c>
      <c r="L76" s="10">
        <v>72</v>
      </c>
      <c r="M76" s="10" t="s">
        <v>12</v>
      </c>
      <c r="N76" s="11">
        <v>11.705901764773296</v>
      </c>
      <c r="O76" s="10">
        <v>72</v>
      </c>
      <c r="P76" s="10" t="s">
        <v>11</v>
      </c>
      <c r="Q76" s="11">
        <v>10.132018624024361</v>
      </c>
      <c r="R76" s="12">
        <f t="shared" si="10"/>
        <v>0</v>
      </c>
      <c r="S76" s="12">
        <f t="shared" si="11"/>
        <v>0</v>
      </c>
    </row>
    <row r="77" spans="1:19">
      <c r="A77" s="3">
        <v>73</v>
      </c>
      <c r="B77" s="5">
        <v>9.7556821555788336</v>
      </c>
      <c r="C77" s="5">
        <f t="shared" si="6"/>
        <v>126.82386802252483</v>
      </c>
      <c r="D77" s="5">
        <v>11.289427497763334</v>
      </c>
      <c r="E77" s="5">
        <f t="shared" si="7"/>
        <v>146.76255747092335</v>
      </c>
      <c r="F77" s="6">
        <v>8.0484516456090471</v>
      </c>
      <c r="G77" s="6">
        <f t="shared" si="8"/>
        <v>0.61911166504684978</v>
      </c>
      <c r="H77" s="6">
        <v>9.3238745187486902</v>
      </c>
      <c r="I77" s="6">
        <f t="shared" si="9"/>
        <v>0.71722111682682232</v>
      </c>
      <c r="L77" s="10">
        <v>73</v>
      </c>
      <c r="M77" s="10" t="s">
        <v>12</v>
      </c>
      <c r="N77" s="11">
        <v>11.289427497763334</v>
      </c>
      <c r="O77" s="10">
        <v>73</v>
      </c>
      <c r="P77" s="10" t="s">
        <v>11</v>
      </c>
      <c r="Q77" s="11">
        <v>9.7556821555788336</v>
      </c>
      <c r="R77" s="12">
        <f t="shared" si="10"/>
        <v>0</v>
      </c>
      <c r="S77" s="12">
        <f t="shared" si="11"/>
        <v>0</v>
      </c>
    </row>
    <row r="78" spans="1:19">
      <c r="A78" s="3">
        <v>74</v>
      </c>
      <c r="B78" s="5">
        <v>9.3821951711944198</v>
      </c>
      <c r="C78" s="5">
        <f t="shared" si="6"/>
        <v>121.96853722552746</v>
      </c>
      <c r="D78" s="5">
        <v>10.870275367723007</v>
      </c>
      <c r="E78" s="5">
        <f t="shared" si="7"/>
        <v>141.3135797803991</v>
      </c>
      <c r="F78" s="6">
        <v>7.699881822222145</v>
      </c>
      <c r="G78" s="6">
        <f t="shared" si="8"/>
        <v>0.59229860170939574</v>
      </c>
      <c r="H78" s="6">
        <v>8.9215770207976917</v>
      </c>
      <c r="I78" s="6">
        <f t="shared" si="9"/>
        <v>0.68627515544597628</v>
      </c>
      <c r="L78" s="10">
        <v>74</v>
      </c>
      <c r="M78" s="10" t="s">
        <v>12</v>
      </c>
      <c r="N78" s="11">
        <v>10.870275367723007</v>
      </c>
      <c r="O78" s="10">
        <v>74</v>
      </c>
      <c r="P78" s="10" t="s">
        <v>11</v>
      </c>
      <c r="Q78" s="11">
        <v>9.3821951711944198</v>
      </c>
      <c r="R78" s="12">
        <f t="shared" si="10"/>
        <v>0</v>
      </c>
      <c r="S78" s="12">
        <f t="shared" si="11"/>
        <v>0</v>
      </c>
    </row>
    <row r="79" spans="1:19">
      <c r="A79" s="3">
        <v>75</v>
      </c>
      <c r="B79" s="5">
        <v>9.0121679493443043</v>
      </c>
      <c r="C79" s="5">
        <f t="shared" si="6"/>
        <v>117.15818334147596</v>
      </c>
      <c r="D79" s="5">
        <v>10.449854344525068</v>
      </c>
      <c r="E79" s="5">
        <f t="shared" si="7"/>
        <v>135.84810647882588</v>
      </c>
      <c r="F79" s="6">
        <v>7.3557132776600511</v>
      </c>
      <c r="G79" s="6">
        <f t="shared" si="8"/>
        <v>0.56582409828154234</v>
      </c>
      <c r="H79" s="6">
        <v>8.5222231692148434</v>
      </c>
      <c r="I79" s="6">
        <f t="shared" si="9"/>
        <v>0.65555562840114179</v>
      </c>
      <c r="L79" s="10">
        <v>75</v>
      </c>
      <c r="M79" s="10" t="s">
        <v>12</v>
      </c>
      <c r="N79" s="11">
        <v>10.449854344525068</v>
      </c>
      <c r="O79" s="10">
        <v>75</v>
      </c>
      <c r="P79" s="10" t="s">
        <v>11</v>
      </c>
      <c r="Q79" s="11">
        <v>9.0121679493443043</v>
      </c>
      <c r="R79" s="12">
        <f t="shared" si="10"/>
        <v>0</v>
      </c>
      <c r="S79" s="12">
        <f t="shared" si="11"/>
        <v>0</v>
      </c>
    </row>
    <row r="80" spans="1:19">
      <c r="A80" s="3">
        <v>76</v>
      </c>
      <c r="B80" s="5">
        <v>8.6463534500711035</v>
      </c>
      <c r="C80" s="5">
        <f t="shared" si="6"/>
        <v>112.40259485092434</v>
      </c>
      <c r="D80" s="5">
        <v>10.029528113481438</v>
      </c>
      <c r="E80" s="5">
        <f t="shared" si="7"/>
        <v>130.38386547525869</v>
      </c>
      <c r="F80" s="6">
        <v>7.0165864126656965</v>
      </c>
      <c r="G80" s="6">
        <f t="shared" si="8"/>
        <v>0.53973741635889971</v>
      </c>
      <c r="H80" s="6">
        <v>8.1266927714167227</v>
      </c>
      <c r="I80" s="6">
        <f t="shared" si="9"/>
        <v>0.62513021318590178</v>
      </c>
      <c r="L80" s="10">
        <v>76</v>
      </c>
      <c r="M80" s="10" t="s">
        <v>12</v>
      </c>
      <c r="N80" s="11">
        <v>10.029528113481438</v>
      </c>
      <c r="O80" s="10">
        <v>76</v>
      </c>
      <c r="P80" s="10" t="s">
        <v>11</v>
      </c>
      <c r="Q80" s="11">
        <v>8.6463534500711035</v>
      </c>
      <c r="R80" s="12">
        <f t="shared" si="10"/>
        <v>0</v>
      </c>
      <c r="S80" s="12">
        <f t="shared" si="11"/>
        <v>0</v>
      </c>
    </row>
    <row r="81" spans="1:19">
      <c r="A81" s="3">
        <v>77</v>
      </c>
      <c r="B81" s="5">
        <v>8.2856360808531857</v>
      </c>
      <c r="C81" s="5">
        <f t="shared" si="6"/>
        <v>107.71326905109142</v>
      </c>
      <c r="D81" s="5">
        <v>9.6105776691532814</v>
      </c>
      <c r="E81" s="5">
        <f t="shared" si="7"/>
        <v>124.93750969899266</v>
      </c>
      <c r="F81" s="6">
        <v>6.6831501140307878</v>
      </c>
      <c r="G81" s="6">
        <f t="shared" si="8"/>
        <v>0.51408847031006055</v>
      </c>
      <c r="H81" s="6">
        <v>7.7358614747183436</v>
      </c>
      <c r="I81" s="6">
        <f t="shared" si="9"/>
        <v>0.59506626728602641</v>
      </c>
      <c r="L81" s="10">
        <v>77</v>
      </c>
      <c r="M81" s="10" t="s">
        <v>12</v>
      </c>
      <c r="N81" s="11">
        <v>9.6105776691532814</v>
      </c>
      <c r="O81" s="10">
        <v>77</v>
      </c>
      <c r="P81" s="10" t="s">
        <v>11</v>
      </c>
      <c r="Q81" s="11">
        <v>8.2856360808531857</v>
      </c>
      <c r="R81" s="12">
        <f t="shared" si="10"/>
        <v>0</v>
      </c>
      <c r="S81" s="12">
        <f t="shared" si="11"/>
        <v>0</v>
      </c>
    </row>
    <row r="82" spans="1:19">
      <c r="A82" s="3">
        <v>78</v>
      </c>
      <c r="B82" s="5">
        <v>7.9309877604832915</v>
      </c>
      <c r="C82" s="5">
        <f t="shared" si="6"/>
        <v>103.10284088628279</v>
      </c>
      <c r="D82" s="5">
        <v>9.1941667839372361</v>
      </c>
      <c r="E82" s="5">
        <f t="shared" si="7"/>
        <v>119.52416819118407</v>
      </c>
      <c r="F82" s="6">
        <v>6.3560180372571615</v>
      </c>
      <c r="G82" s="6">
        <f t="shared" si="8"/>
        <v>0.48892446440439702</v>
      </c>
      <c r="H82" s="6">
        <v>7.3506004365844815</v>
      </c>
      <c r="I82" s="6">
        <f t="shared" si="9"/>
        <v>0.56543080281419089</v>
      </c>
      <c r="L82" s="10">
        <v>78</v>
      </c>
      <c r="M82" s="10" t="s">
        <v>12</v>
      </c>
      <c r="N82" s="11">
        <v>9.1941667839372361</v>
      </c>
      <c r="O82" s="10">
        <v>78</v>
      </c>
      <c r="P82" s="10" t="s">
        <v>11</v>
      </c>
      <c r="Q82" s="11">
        <v>7.9309877604832915</v>
      </c>
      <c r="R82" s="12">
        <f t="shared" si="10"/>
        <v>0</v>
      </c>
      <c r="S82" s="12">
        <f t="shared" si="11"/>
        <v>0</v>
      </c>
    </row>
    <row r="83" spans="1:19">
      <c r="A83" s="3">
        <v>79</v>
      </c>
      <c r="B83" s="5">
        <v>7.5834397953374948</v>
      </c>
      <c r="C83" s="5">
        <f t="shared" si="6"/>
        <v>98.584717339387439</v>
      </c>
      <c r="D83" s="5">
        <v>8.781376536635598</v>
      </c>
      <c r="E83" s="5">
        <f t="shared" si="7"/>
        <v>114.15789497626278</v>
      </c>
      <c r="F83" s="6">
        <v>6.0357840797823679</v>
      </c>
      <c r="G83" s="6">
        <f t="shared" si="8"/>
        <v>0.46429108306018213</v>
      </c>
      <c r="H83" s="6">
        <v>6.9717799729599212</v>
      </c>
      <c r="I83" s="6">
        <f t="shared" si="9"/>
        <v>0.53629076715076318</v>
      </c>
      <c r="L83" s="10">
        <v>79</v>
      </c>
      <c r="M83" s="10" t="s">
        <v>12</v>
      </c>
      <c r="N83" s="11">
        <v>8.781376536635598</v>
      </c>
      <c r="O83" s="10">
        <v>79</v>
      </c>
      <c r="P83" s="10" t="s">
        <v>11</v>
      </c>
      <c r="Q83" s="11">
        <v>7.5834397953374948</v>
      </c>
      <c r="R83" s="12">
        <f t="shared" si="10"/>
        <v>0</v>
      </c>
      <c r="S83" s="12">
        <f t="shared" si="11"/>
        <v>0</v>
      </c>
    </row>
    <row r="84" spans="1:19">
      <c r="A84" s="3">
        <v>80</v>
      </c>
      <c r="B84" s="5">
        <v>7.244029546573632</v>
      </c>
      <c r="C84" s="5">
        <f t="shared" si="6"/>
        <v>94.172384105457212</v>
      </c>
      <c r="D84" s="5">
        <v>8.3734062200812271</v>
      </c>
      <c r="E84" s="5">
        <f t="shared" si="7"/>
        <v>108.85428086105595</v>
      </c>
      <c r="F84" s="6">
        <v>5.7230083938887715</v>
      </c>
      <c r="G84" s="6">
        <f t="shared" si="8"/>
        <v>0.44023141491452089</v>
      </c>
      <c r="H84" s="6">
        <v>6.6002392925538302</v>
      </c>
      <c r="I84" s="6">
        <f t="shared" si="9"/>
        <v>0.50771071481183305</v>
      </c>
      <c r="L84" s="10">
        <v>80</v>
      </c>
      <c r="M84" s="10" t="s">
        <v>12</v>
      </c>
      <c r="N84" s="11">
        <v>8.3734062200812271</v>
      </c>
      <c r="O84" s="10">
        <v>80</v>
      </c>
      <c r="P84" s="10" t="s">
        <v>11</v>
      </c>
      <c r="Q84" s="11">
        <v>7.244029546573632</v>
      </c>
      <c r="R84" s="12">
        <f t="shared" si="10"/>
        <v>0</v>
      </c>
      <c r="S84" s="12">
        <f t="shared" si="11"/>
        <v>0</v>
      </c>
    </row>
    <row r="85" spans="1:19">
      <c r="A85" s="3">
        <v>81</v>
      </c>
      <c r="B85" s="5">
        <v>6.9137583458004546</v>
      </c>
      <c r="C85" s="5">
        <f t="shared" si="6"/>
        <v>89.878858495405908</v>
      </c>
      <c r="D85" s="5">
        <v>7.9715526311454523</v>
      </c>
      <c r="E85" s="5">
        <f t="shared" si="7"/>
        <v>103.63018420489088</v>
      </c>
      <c r="F85" s="6">
        <v>5.418216988291304</v>
      </c>
      <c r="G85" s="6">
        <f t="shared" si="8"/>
        <v>0.41678592217625415</v>
      </c>
      <c r="H85" s="6">
        <v>6.2367997953339325</v>
      </c>
      <c r="I85" s="6">
        <f t="shared" si="9"/>
        <v>0.47975383041030251</v>
      </c>
      <c r="L85" s="10">
        <v>81</v>
      </c>
      <c r="M85" s="10" t="s">
        <v>12</v>
      </c>
      <c r="N85" s="11">
        <v>7.9715526311454523</v>
      </c>
      <c r="O85" s="10">
        <v>81</v>
      </c>
      <c r="P85" s="10" t="s">
        <v>11</v>
      </c>
      <c r="Q85" s="11">
        <v>6.9137583458004546</v>
      </c>
      <c r="R85" s="12">
        <f t="shared" si="10"/>
        <v>0</v>
      </c>
      <c r="S85" s="12">
        <f t="shared" si="11"/>
        <v>0</v>
      </c>
    </row>
    <row r="86" spans="1:19">
      <c r="A86" s="3">
        <v>82</v>
      </c>
      <c r="B86" s="5">
        <v>6.5935979750488558</v>
      </c>
      <c r="C86" s="5">
        <f t="shared" si="6"/>
        <v>85.716773675635125</v>
      </c>
      <c r="D86" s="5">
        <v>7.5772003830529906</v>
      </c>
      <c r="E86" s="5">
        <f t="shared" si="7"/>
        <v>98.503604979688873</v>
      </c>
      <c r="F86" s="6">
        <v>5.1218949676275756</v>
      </c>
      <c r="G86" s="6">
        <f t="shared" si="8"/>
        <v>0.3939919205867366</v>
      </c>
      <c r="H86" s="6">
        <v>5.8822466271586782</v>
      </c>
      <c r="I86" s="6">
        <f t="shared" si="9"/>
        <v>0.45248050978143678</v>
      </c>
      <c r="L86" s="10">
        <v>82</v>
      </c>
      <c r="M86" s="10" t="s">
        <v>12</v>
      </c>
      <c r="N86" s="11">
        <v>7.5772003830529906</v>
      </c>
      <c r="O86" s="10">
        <v>82</v>
      </c>
      <c r="P86" s="10" t="s">
        <v>11</v>
      </c>
      <c r="Q86" s="11">
        <v>6.5935979750488558</v>
      </c>
      <c r="R86" s="12">
        <f t="shared" si="10"/>
        <v>0</v>
      </c>
      <c r="S86" s="12">
        <f t="shared" si="11"/>
        <v>0</v>
      </c>
    </row>
    <row r="87" spans="1:19">
      <c r="A87" s="3">
        <v>83</v>
      </c>
      <c r="B87" s="5">
        <v>6.2845338259512076</v>
      </c>
      <c r="C87" s="5">
        <f t="shared" si="6"/>
        <v>81.698939737365691</v>
      </c>
      <c r="D87" s="5">
        <v>7.1917518144012282</v>
      </c>
      <c r="E87" s="5">
        <f t="shared" si="7"/>
        <v>93.492773587215964</v>
      </c>
      <c r="F87" s="6">
        <v>4.8344924078247811</v>
      </c>
      <c r="G87" s="6">
        <f t="shared" si="8"/>
        <v>0.37188403137113701</v>
      </c>
      <c r="H87" s="6">
        <v>5.537310614653701</v>
      </c>
      <c r="I87" s="6">
        <f t="shared" si="9"/>
        <v>0.42594697035797702</v>
      </c>
      <c r="L87" s="10">
        <v>83</v>
      </c>
      <c r="M87" s="10" t="s">
        <v>12</v>
      </c>
      <c r="N87" s="11">
        <v>7.1917518144012282</v>
      </c>
      <c r="O87" s="10">
        <v>83</v>
      </c>
      <c r="P87" s="10" t="s">
        <v>11</v>
      </c>
      <c r="Q87" s="11">
        <v>6.2845338259512076</v>
      </c>
      <c r="R87" s="12">
        <f t="shared" si="10"/>
        <v>0</v>
      </c>
      <c r="S87" s="12">
        <f t="shared" si="11"/>
        <v>0</v>
      </c>
    </row>
    <row r="88" spans="1:19">
      <c r="A88" s="3">
        <v>84</v>
      </c>
      <c r="B88" s="5">
        <v>5.9874554167152807</v>
      </c>
      <c r="C88" s="5">
        <f t="shared" si="6"/>
        <v>77.836920417298643</v>
      </c>
      <c r="D88" s="5">
        <v>6.816625310992368</v>
      </c>
      <c r="E88" s="5">
        <f t="shared" si="7"/>
        <v>88.616129042900781</v>
      </c>
      <c r="F88" s="6">
        <v>4.5564026169950234</v>
      </c>
      <c r="G88" s="6">
        <f t="shared" si="8"/>
        <v>0.3504925089996172</v>
      </c>
      <c r="H88" s="6">
        <v>5.2026756581613585</v>
      </c>
      <c r="I88" s="6">
        <f t="shared" si="9"/>
        <v>0.40020581985856601</v>
      </c>
      <c r="L88" s="10">
        <v>84</v>
      </c>
      <c r="M88" s="10" t="s">
        <v>12</v>
      </c>
      <c r="N88" s="11">
        <v>6.816625310992368</v>
      </c>
      <c r="O88" s="10">
        <v>84</v>
      </c>
      <c r="P88" s="10" t="s">
        <v>11</v>
      </c>
      <c r="Q88" s="11">
        <v>5.9874554167152807</v>
      </c>
      <c r="R88" s="12">
        <f t="shared" si="10"/>
        <v>0</v>
      </c>
      <c r="S88" s="12">
        <f t="shared" si="11"/>
        <v>0</v>
      </c>
    </row>
    <row r="89" spans="1:19">
      <c r="A89" s="3">
        <v>85</v>
      </c>
      <c r="B89" s="5">
        <v>5.7028325987438757</v>
      </c>
      <c r="C89" s="5">
        <f t="shared" si="6"/>
        <v>74.13682378367038</v>
      </c>
      <c r="D89" s="5">
        <v>6.4532477676693771</v>
      </c>
      <c r="E89" s="5">
        <f t="shared" si="7"/>
        <v>83.892220979701904</v>
      </c>
      <c r="F89" s="6">
        <v>4.2879757879453759</v>
      </c>
      <c r="G89" s="6">
        <f t="shared" si="8"/>
        <v>0.32984429138041355</v>
      </c>
      <c r="H89" s="6">
        <v>4.878966977094735</v>
      </c>
      <c r="I89" s="6">
        <f t="shared" si="9"/>
        <v>0.37530515208421039</v>
      </c>
      <c r="L89" s="10">
        <v>85</v>
      </c>
      <c r="M89" s="10" t="s">
        <v>12</v>
      </c>
      <c r="N89" s="11">
        <v>6.4532477676693771</v>
      </c>
      <c r="O89" s="10">
        <v>85</v>
      </c>
      <c r="P89" s="10" t="s">
        <v>11</v>
      </c>
      <c r="Q89" s="11">
        <v>5.7028325987438757</v>
      </c>
      <c r="R89" s="12">
        <f t="shared" si="10"/>
        <v>0</v>
      </c>
      <c r="S89" s="12">
        <f t="shared" si="11"/>
        <v>0</v>
      </c>
    </row>
    <row r="90" spans="1:19">
      <c r="A90" s="3">
        <v>86</v>
      </c>
      <c r="B90" s="5">
        <v>5.4306487876599645</v>
      </c>
      <c r="C90" s="5">
        <f t="shared" si="6"/>
        <v>70.598434239579532</v>
      </c>
      <c r="D90" s="5">
        <v>6.1030471084087337</v>
      </c>
      <c r="E90" s="5">
        <f t="shared" si="7"/>
        <v>79.339612409313531</v>
      </c>
      <c r="F90" s="6">
        <v>4.0295080712397517</v>
      </c>
      <c r="G90" s="6">
        <f t="shared" si="8"/>
        <v>0.30996215932613475</v>
      </c>
      <c r="H90" s="6">
        <v>4.5667413750979176</v>
      </c>
      <c r="I90" s="6">
        <f t="shared" si="9"/>
        <v>0.35128779808445521</v>
      </c>
      <c r="L90" s="10">
        <v>86</v>
      </c>
      <c r="M90" s="10" t="s">
        <v>12</v>
      </c>
      <c r="N90" s="11">
        <v>6.1030471084087337</v>
      </c>
      <c r="O90" s="10">
        <v>86</v>
      </c>
      <c r="P90" s="10" t="s">
        <v>11</v>
      </c>
      <c r="Q90" s="11">
        <v>5.4306487876599645</v>
      </c>
      <c r="R90" s="12">
        <f t="shared" si="10"/>
        <v>0</v>
      </c>
      <c r="S90" s="12">
        <f t="shared" si="11"/>
        <v>0</v>
      </c>
    </row>
    <row r="91" spans="1:19">
      <c r="A91" s="3">
        <v>87</v>
      </c>
      <c r="B91" s="5">
        <v>5.1704557545278949</v>
      </c>
      <c r="C91" s="5">
        <f t="shared" si="6"/>
        <v>67.215924808862638</v>
      </c>
      <c r="D91" s="5">
        <v>5.7674844901422286</v>
      </c>
      <c r="E91" s="5">
        <f t="shared" si="7"/>
        <v>74.977298371848974</v>
      </c>
      <c r="F91" s="6">
        <v>3.7812392214260666</v>
      </c>
      <c r="G91" s="6">
        <f t="shared" si="8"/>
        <v>0.29086455549431284</v>
      </c>
      <c r="H91" s="6">
        <v>4.2664856016545656</v>
      </c>
      <c r="I91" s="6">
        <f t="shared" si="9"/>
        <v>0.32819120012727426</v>
      </c>
      <c r="L91" s="10">
        <v>87</v>
      </c>
      <c r="M91" s="10" t="s">
        <v>12</v>
      </c>
      <c r="N91" s="11">
        <v>5.7674844901422286</v>
      </c>
      <c r="O91" s="10">
        <v>87</v>
      </c>
      <c r="P91" s="10" t="s">
        <v>11</v>
      </c>
      <c r="Q91" s="11">
        <v>5.1704557545278949</v>
      </c>
      <c r="R91" s="12">
        <f t="shared" si="10"/>
        <v>0</v>
      </c>
      <c r="S91" s="12">
        <f t="shared" si="11"/>
        <v>0</v>
      </c>
    </row>
    <row r="92" spans="1:19">
      <c r="A92" s="3">
        <v>88</v>
      </c>
      <c r="B92" s="5">
        <v>4.9213801455098451</v>
      </c>
      <c r="C92" s="5">
        <f t="shared" si="6"/>
        <v>63.977941891627985</v>
      </c>
      <c r="D92" s="5">
        <v>5.4480898573894372</v>
      </c>
      <c r="E92" s="5">
        <f t="shared" si="7"/>
        <v>70.82516814606268</v>
      </c>
      <c r="F92" s="6">
        <v>3.5433538281204924</v>
      </c>
      <c r="G92" s="6">
        <f t="shared" si="8"/>
        <v>0.27256567908619173</v>
      </c>
      <c r="H92" s="6">
        <v>3.9786129064533378</v>
      </c>
      <c r="I92" s="6">
        <f t="shared" si="9"/>
        <v>0.30604714665025673</v>
      </c>
      <c r="L92" s="10">
        <v>88</v>
      </c>
      <c r="M92" s="10" t="s">
        <v>12</v>
      </c>
      <c r="N92" s="11">
        <v>5.4480898573894372</v>
      </c>
      <c r="O92" s="10">
        <v>88</v>
      </c>
      <c r="P92" s="10" t="s">
        <v>11</v>
      </c>
      <c r="Q92" s="11">
        <v>4.9213801455098451</v>
      </c>
      <c r="R92" s="12">
        <f t="shared" si="10"/>
        <v>0</v>
      </c>
      <c r="S92" s="12">
        <f t="shared" si="11"/>
        <v>0</v>
      </c>
    </row>
    <row r="93" spans="1:19">
      <c r="A93" s="3">
        <v>89</v>
      </c>
      <c r="B93" s="5">
        <v>4.6822359428515306</v>
      </c>
      <c r="C93" s="5">
        <f t="shared" si="6"/>
        <v>60.869067257069901</v>
      </c>
      <c r="D93" s="5">
        <v>5.1463334207993494</v>
      </c>
      <c r="E93" s="5">
        <f t="shared" si="7"/>
        <v>66.902334470391537</v>
      </c>
      <c r="F93" s="6">
        <v>3.3159914425843899</v>
      </c>
      <c r="G93" s="6">
        <f t="shared" si="8"/>
        <v>0.25507626481418383</v>
      </c>
      <c r="H93" s="6">
        <v>3.7034550397503971</v>
      </c>
      <c r="I93" s="6">
        <f t="shared" si="9"/>
        <v>0.28488115690387672</v>
      </c>
      <c r="L93" s="10">
        <v>89</v>
      </c>
      <c r="M93" s="10" t="s">
        <v>12</v>
      </c>
      <c r="N93" s="11">
        <v>5.1463334207993494</v>
      </c>
      <c r="O93" s="10">
        <v>89</v>
      </c>
      <c r="P93" s="10" t="s">
        <v>11</v>
      </c>
      <c r="Q93" s="11">
        <v>4.6822359428515306</v>
      </c>
      <c r="R93" s="12">
        <f t="shared" si="10"/>
        <v>0</v>
      </c>
      <c r="S93" s="12">
        <f t="shared" si="11"/>
        <v>0</v>
      </c>
    </row>
    <row r="94" spans="1:19">
      <c r="A94" s="3">
        <v>90</v>
      </c>
      <c r="B94" s="5">
        <v>4.4519902332314274</v>
      </c>
      <c r="C94" s="5">
        <f t="shared" si="6"/>
        <v>57.875873032008556</v>
      </c>
      <c r="D94" s="5">
        <v>4.8630176028538443</v>
      </c>
      <c r="E94" s="5">
        <f t="shared" si="7"/>
        <v>63.219228837099976</v>
      </c>
      <c r="F94" s="6">
        <v>3.0992276670287384</v>
      </c>
      <c r="G94" s="6">
        <f t="shared" si="8"/>
        <v>0.23840212823297988</v>
      </c>
      <c r="H94" s="6">
        <v>3.4412658159275638</v>
      </c>
      <c r="I94" s="6">
        <f t="shared" si="9"/>
        <v>0.26471275507135106</v>
      </c>
      <c r="L94" s="10">
        <v>90</v>
      </c>
      <c r="M94" s="10" t="s">
        <v>12</v>
      </c>
      <c r="N94" s="11">
        <v>4.8630176028538443</v>
      </c>
      <c r="O94" s="10">
        <v>90</v>
      </c>
      <c r="P94" s="10" t="s">
        <v>11</v>
      </c>
      <c r="Q94" s="11">
        <v>4.4519902332314274</v>
      </c>
      <c r="R94" s="12">
        <f t="shared" si="10"/>
        <v>0</v>
      </c>
      <c r="S94" s="12">
        <f t="shared" si="11"/>
        <v>0</v>
      </c>
    </row>
    <row r="95" spans="1:19">
      <c r="A95" s="3">
        <v>91</v>
      </c>
      <c r="B95" s="5">
        <v>4.2298260206943707</v>
      </c>
      <c r="C95" s="5">
        <f t="shared" si="6"/>
        <v>54.987738269026821</v>
      </c>
      <c r="D95" s="5">
        <v>4.5982218040640355</v>
      </c>
      <c r="E95" s="5">
        <f t="shared" si="7"/>
        <v>59.776883452832465</v>
      </c>
      <c r="F95" s="6">
        <v>2.8930905431257874</v>
      </c>
      <c r="G95" s="6">
        <f t="shared" si="8"/>
        <v>0.22254542639429134</v>
      </c>
      <c r="H95" s="6">
        <v>3.192215181137823</v>
      </c>
      <c r="I95" s="6">
        <f t="shared" si="9"/>
        <v>0.24555501393367868</v>
      </c>
      <c r="L95" s="10">
        <v>91</v>
      </c>
      <c r="M95" s="10" t="s">
        <v>12</v>
      </c>
      <c r="N95" s="11">
        <v>4.5982218040640355</v>
      </c>
      <c r="O95" s="10">
        <v>91</v>
      </c>
      <c r="P95" s="10" t="s">
        <v>11</v>
      </c>
      <c r="Q95" s="11">
        <v>4.2298260206943707</v>
      </c>
      <c r="R95" s="12">
        <f t="shared" si="10"/>
        <v>0</v>
      </c>
      <c r="S95" s="12">
        <f t="shared" si="11"/>
        <v>0</v>
      </c>
    </row>
    <row r="96" spans="1:19">
      <c r="A96" s="3">
        <v>92</v>
      </c>
      <c r="B96" s="5">
        <v>4.0151061464135749</v>
      </c>
      <c r="C96" s="5">
        <f t="shared" si="6"/>
        <v>52.196379903376474</v>
      </c>
      <c r="D96" s="5">
        <v>4.3514390173319821</v>
      </c>
      <c r="E96" s="5">
        <f t="shared" si="7"/>
        <v>56.568707225315769</v>
      </c>
      <c r="F96" s="6">
        <v>2.6975564150432354</v>
      </c>
      <c r="G96" s="6">
        <f t="shared" si="8"/>
        <v>0.20750433961871043</v>
      </c>
      <c r="H96" s="6">
        <v>2.956389447197818</v>
      </c>
      <c r="I96" s="6">
        <f t="shared" si="9"/>
        <v>0.22741457286137062</v>
      </c>
      <c r="L96" s="10">
        <v>92</v>
      </c>
      <c r="M96" s="10" t="s">
        <v>12</v>
      </c>
      <c r="N96" s="11">
        <v>4.3514390173319821</v>
      </c>
      <c r="O96" s="10">
        <v>92</v>
      </c>
      <c r="P96" s="10" t="s">
        <v>11</v>
      </c>
      <c r="Q96" s="11">
        <v>4.0151061464135749</v>
      </c>
      <c r="R96" s="12">
        <f t="shared" si="10"/>
        <v>0</v>
      </c>
      <c r="S96" s="12">
        <f t="shared" si="11"/>
        <v>0</v>
      </c>
    </row>
    <row r="97" spans="1:19">
      <c r="A97" s="3">
        <v>93</v>
      </c>
      <c r="B97" s="5">
        <v>3.8073251233192074</v>
      </c>
      <c r="C97" s="5">
        <f t="shared" si="6"/>
        <v>49.495226603149696</v>
      </c>
      <c r="D97" s="5">
        <v>4.12163495759442</v>
      </c>
      <c r="E97" s="5">
        <f t="shared" si="7"/>
        <v>53.581254448727464</v>
      </c>
      <c r="F97" s="6">
        <v>2.5125500402339993</v>
      </c>
      <c r="G97" s="6">
        <f t="shared" si="8"/>
        <v>0.19327308001799995</v>
      </c>
      <c r="H97" s="6">
        <v>2.7337993149387301</v>
      </c>
      <c r="I97" s="6">
        <f t="shared" si="9"/>
        <v>0.21029225499528692</v>
      </c>
      <c r="L97" s="10">
        <v>93</v>
      </c>
      <c r="M97" s="10" t="s">
        <v>12</v>
      </c>
      <c r="N97" s="11">
        <v>4.12163495759442</v>
      </c>
      <c r="O97" s="10">
        <v>93</v>
      </c>
      <c r="P97" s="10" t="s">
        <v>11</v>
      </c>
      <c r="Q97" s="11">
        <v>3.8073251233192074</v>
      </c>
      <c r="R97" s="12">
        <f t="shared" si="10"/>
        <v>0</v>
      </c>
      <c r="S97" s="12">
        <f t="shared" si="11"/>
        <v>0</v>
      </c>
    </row>
    <row r="98" spans="1:19">
      <c r="A98" s="3">
        <v>94</v>
      </c>
      <c r="B98" s="5">
        <v>3.6060520979331918</v>
      </c>
      <c r="C98" s="5">
        <f t="shared" si="6"/>
        <v>46.878677273131494</v>
      </c>
      <c r="D98" s="5">
        <v>3.9073071334656411</v>
      </c>
      <c r="E98" s="5">
        <f t="shared" si="7"/>
        <v>50.794992735053334</v>
      </c>
      <c r="F98" s="6">
        <v>2.3379572048917128</v>
      </c>
      <c r="G98" s="6">
        <f t="shared" si="8"/>
        <v>0.17984286191474713</v>
      </c>
      <c r="H98" s="6">
        <v>2.5243791693071258</v>
      </c>
      <c r="I98" s="6">
        <f t="shared" si="9"/>
        <v>0.19418301302362506</v>
      </c>
      <c r="L98" s="10">
        <v>94</v>
      </c>
      <c r="M98" s="10" t="s">
        <v>12</v>
      </c>
      <c r="N98" s="11">
        <v>3.9073071334656411</v>
      </c>
      <c r="O98" s="10">
        <v>94</v>
      </c>
      <c r="P98" s="10" t="s">
        <v>11</v>
      </c>
      <c r="Q98" s="11">
        <v>3.6060520979331918</v>
      </c>
      <c r="R98" s="12">
        <f t="shared" si="10"/>
        <v>0</v>
      </c>
      <c r="S98" s="12">
        <f t="shared" si="11"/>
        <v>0</v>
      </c>
    </row>
    <row r="99" spans="1:19">
      <c r="A99" s="3">
        <v>95</v>
      </c>
      <c r="B99" s="5">
        <v>3.4108373649326129</v>
      </c>
      <c r="C99" s="5">
        <f t="shared" si="6"/>
        <v>44.340885744123966</v>
      </c>
      <c r="D99" s="5">
        <v>3.7065245732912442</v>
      </c>
      <c r="E99" s="5">
        <f t="shared" si="7"/>
        <v>48.184819452786172</v>
      </c>
      <c r="F99" s="6">
        <v>2.1736202214215794</v>
      </c>
      <c r="G99" s="6">
        <f t="shared" si="8"/>
        <v>0.16720155549396765</v>
      </c>
      <c r="H99" s="6">
        <v>2.3279953753418554</v>
      </c>
      <c r="I99" s="6">
        <f t="shared" si="9"/>
        <v>0.17907656733398888</v>
      </c>
      <c r="L99" s="10">
        <v>95</v>
      </c>
      <c r="M99" s="10" t="s">
        <v>12</v>
      </c>
      <c r="N99" s="11">
        <v>3.7065245732912442</v>
      </c>
      <c r="O99" s="10">
        <v>95</v>
      </c>
      <c r="P99" s="10" t="s">
        <v>11</v>
      </c>
      <c r="Q99" s="11">
        <v>3.4108373649326129</v>
      </c>
      <c r="R99" s="12">
        <f t="shared" si="10"/>
        <v>0</v>
      </c>
      <c r="S99" s="12">
        <f t="shared" si="11"/>
        <v>0</v>
      </c>
    </row>
    <row r="100" spans="1:19">
      <c r="A100" s="3">
        <v>96</v>
      </c>
      <c r="B100" s="5">
        <v>3.2211366973564153</v>
      </c>
      <c r="C100" s="5">
        <f t="shared" si="6"/>
        <v>41.874777065633396</v>
      </c>
      <c r="D100" s="5">
        <v>3.5168445859361639</v>
      </c>
      <c r="E100" s="5">
        <f t="shared" si="7"/>
        <v>45.718979617170127</v>
      </c>
      <c r="F100" s="6">
        <v>2.0193400681412652</v>
      </c>
      <c r="G100" s="6">
        <f t="shared" si="8"/>
        <v>0.15533385139548195</v>
      </c>
      <c r="H100" s="6">
        <v>2.1444452646489656</v>
      </c>
      <c r="I100" s="6">
        <f t="shared" si="9"/>
        <v>0.16495732804992042</v>
      </c>
      <c r="L100" s="10">
        <v>96</v>
      </c>
      <c r="M100" s="10" t="s">
        <v>12</v>
      </c>
      <c r="N100" s="11">
        <v>3.5168445859361639</v>
      </c>
      <c r="O100" s="10">
        <v>96</v>
      </c>
      <c r="P100" s="10" t="s">
        <v>11</v>
      </c>
      <c r="Q100" s="11">
        <v>3.2211366973564153</v>
      </c>
      <c r="R100" s="12">
        <f t="shared" si="10"/>
        <v>0</v>
      </c>
      <c r="S100" s="12">
        <f t="shared" si="11"/>
        <v>0</v>
      </c>
    </row>
    <row r="101" spans="1:19">
      <c r="A101" s="3">
        <v>97</v>
      </c>
      <c r="B101" s="5">
        <v>3.0362218049658143</v>
      </c>
      <c r="C101" s="5">
        <f t="shared" si="6"/>
        <v>39.470883464555584</v>
      </c>
      <c r="D101" s="5">
        <v>3.335136008145799</v>
      </c>
      <c r="E101" s="5">
        <f t="shared" si="7"/>
        <v>43.356768105895384</v>
      </c>
      <c r="F101" s="6">
        <v>1.8748896578605467</v>
      </c>
      <c r="G101" s="6">
        <f t="shared" si="8"/>
        <v>0.14422228137388821</v>
      </c>
      <c r="H101" s="6">
        <v>1.9734690007893019</v>
      </c>
      <c r="I101" s="6">
        <f t="shared" si="9"/>
        <v>0.15180530775302323</v>
      </c>
      <c r="L101" s="10">
        <v>97</v>
      </c>
      <c r="M101" s="10" t="s">
        <v>12</v>
      </c>
      <c r="N101" s="11">
        <v>3.335136008145799</v>
      </c>
      <c r="O101" s="10">
        <v>97</v>
      </c>
      <c r="P101" s="10" t="s">
        <v>11</v>
      </c>
      <c r="Q101" s="11">
        <v>3.0362218049658143</v>
      </c>
      <c r="R101" s="12">
        <f t="shared" si="10"/>
        <v>0</v>
      </c>
      <c r="S101" s="12">
        <f t="shared" si="11"/>
        <v>0</v>
      </c>
    </row>
    <row r="102" spans="1:19">
      <c r="A102" s="3">
        <v>98</v>
      </c>
      <c r="B102" s="5">
        <v>2.8550471981745487</v>
      </c>
      <c r="C102" s="5">
        <f t="shared" si="6"/>
        <v>37.115613576269133</v>
      </c>
      <c r="D102" s="5">
        <v>3.1572802419182469</v>
      </c>
      <c r="E102" s="5">
        <f t="shared" si="7"/>
        <v>41.044643144937211</v>
      </c>
      <c r="F102" s="6">
        <v>1.740012503119303</v>
      </c>
      <c r="G102" s="6">
        <f t="shared" si="8"/>
        <v>0.13384711562456178</v>
      </c>
      <c r="H102" s="6">
        <v>1.8147514374426599</v>
      </c>
      <c r="I102" s="6">
        <f t="shared" si="9"/>
        <v>0.13959626441866615</v>
      </c>
      <c r="L102" s="10">
        <v>98</v>
      </c>
      <c r="M102" s="10" t="s">
        <v>12</v>
      </c>
      <c r="N102" s="11">
        <v>3.1572802419182469</v>
      </c>
      <c r="O102" s="10">
        <v>98</v>
      </c>
      <c r="P102" s="10" t="s">
        <v>11</v>
      </c>
      <c r="Q102" s="11">
        <v>2.8550471981745487</v>
      </c>
      <c r="R102" s="12">
        <f t="shared" si="10"/>
        <v>0</v>
      </c>
      <c r="S102" s="12">
        <f t="shared" si="11"/>
        <v>0</v>
      </c>
    </row>
    <row r="103" spans="1:19">
      <c r="A103" s="3">
        <v>99</v>
      </c>
      <c r="B103" s="5">
        <v>2.6771011727266276</v>
      </c>
      <c r="C103" s="5">
        <f t="shared" si="6"/>
        <v>34.80231524544616</v>
      </c>
      <c r="D103" s="5">
        <v>2.9805325279705857</v>
      </c>
      <c r="E103" s="5">
        <f t="shared" si="7"/>
        <v>38.746922863617613</v>
      </c>
      <c r="F103" s="6">
        <v>1.6144231864393903</v>
      </c>
      <c r="G103" s="6">
        <f t="shared" si="8"/>
        <v>0.12418639895687618</v>
      </c>
      <c r="H103" s="6">
        <v>1.6679368059048485</v>
      </c>
      <c r="I103" s="6">
        <f t="shared" si="9"/>
        <v>0.12830283122344988</v>
      </c>
      <c r="L103" s="10">
        <v>99</v>
      </c>
      <c r="M103" s="10" t="s">
        <v>12</v>
      </c>
      <c r="N103" s="11">
        <v>2.9805325279705857</v>
      </c>
      <c r="O103" s="10">
        <v>99</v>
      </c>
      <c r="P103" s="10" t="s">
        <v>11</v>
      </c>
      <c r="Q103" s="11">
        <v>2.6771011727266276</v>
      </c>
      <c r="R103" s="12">
        <f t="shared" si="10"/>
        <v>0</v>
      </c>
      <c r="S103" s="12">
        <f t="shared" si="11"/>
        <v>0</v>
      </c>
    </row>
    <row r="104" spans="1:19">
      <c r="A104" s="3">
        <v>100</v>
      </c>
      <c r="B104" s="5">
        <v>2.5022870420994443</v>
      </c>
      <c r="C104" s="5">
        <f t="shared" si="6"/>
        <v>32.529731547292776</v>
      </c>
      <c r="D104" s="5">
        <v>2.803320155257965</v>
      </c>
      <c r="E104" s="5">
        <f t="shared" si="7"/>
        <v>36.443162018353547</v>
      </c>
      <c r="F104" s="6">
        <v>1.4978219165840696</v>
      </c>
      <c r="G104" s="6">
        <f t="shared" si="8"/>
        <v>0.11521707050646689</v>
      </c>
      <c r="H104" s="6">
        <v>1.5326325701558827</v>
      </c>
      <c r="I104" s="6">
        <f t="shared" si="9"/>
        <v>0.11789481308891406</v>
      </c>
      <c r="L104" s="10">
        <v>100</v>
      </c>
      <c r="M104" s="10" t="s">
        <v>12</v>
      </c>
      <c r="N104" s="11">
        <v>2.803320155257965</v>
      </c>
      <c r="O104" s="10">
        <v>100</v>
      </c>
      <c r="P104" s="10" t="s">
        <v>11</v>
      </c>
      <c r="Q104" s="11">
        <v>2.5022870420994443</v>
      </c>
      <c r="R104" s="12">
        <f t="shared" si="10"/>
        <v>0</v>
      </c>
      <c r="S104" s="12">
        <f t="shared" si="11"/>
        <v>0</v>
      </c>
    </row>
    <row r="105" spans="1:19">
      <c r="A105" s="3">
        <v>101</v>
      </c>
      <c r="B105" s="5">
        <v>2.3308206761618444</v>
      </c>
      <c r="C105" s="5">
        <f t="shared" si="6"/>
        <v>30.300668790103977</v>
      </c>
      <c r="D105" s="5">
        <v>2.6250437027108764</v>
      </c>
      <c r="E105" s="5">
        <f t="shared" si="7"/>
        <v>34.125568135241394</v>
      </c>
      <c r="F105" s="6">
        <v>1.3898812556215017</v>
      </c>
      <c r="G105" s="6">
        <f t="shared" si="8"/>
        <v>0.10691394274011551</v>
      </c>
      <c r="H105" s="6">
        <v>1.4084117358621167</v>
      </c>
      <c r="I105" s="6">
        <f t="shared" si="9"/>
        <v>0.10833936429708589</v>
      </c>
      <c r="L105" s="10">
        <v>101</v>
      </c>
      <c r="M105" s="10" t="s">
        <v>12</v>
      </c>
      <c r="N105" s="11">
        <v>2.6250437027108764</v>
      </c>
      <c r="O105" s="10">
        <v>101</v>
      </c>
      <c r="P105" s="10" t="s">
        <v>11</v>
      </c>
      <c r="Q105" s="11">
        <v>2.3308206761618444</v>
      </c>
      <c r="R105" s="12">
        <f t="shared" si="10"/>
        <v>0</v>
      </c>
      <c r="S105" s="12">
        <f t="shared" si="11"/>
        <v>0</v>
      </c>
    </row>
    <row r="106" spans="1:19">
      <c r="A106" s="3">
        <v>102</v>
      </c>
      <c r="B106" s="5">
        <v>2.1631377428500764</v>
      </c>
      <c r="C106" s="5">
        <f t="shared" si="6"/>
        <v>28.120790657050993</v>
      </c>
      <c r="D106" s="5">
        <v>2.445890004419597</v>
      </c>
      <c r="E106" s="5">
        <f t="shared" si="7"/>
        <v>31.796570057454762</v>
      </c>
      <c r="F106" s="6">
        <v>1.2902568355374451</v>
      </c>
      <c r="G106" s="6">
        <f t="shared" si="8"/>
        <v>9.9250525810572698E-2</v>
      </c>
      <c r="H106" s="6">
        <v>1.2948180632966715</v>
      </c>
      <c r="I106" s="6">
        <f t="shared" si="9"/>
        <v>9.9601389484359343E-2</v>
      </c>
      <c r="L106" s="10">
        <v>102</v>
      </c>
      <c r="M106" s="10" t="s">
        <v>12</v>
      </c>
      <c r="N106" s="11">
        <v>2.445890004419597</v>
      </c>
      <c r="O106" s="10">
        <v>102</v>
      </c>
      <c r="P106" s="10" t="s">
        <v>11</v>
      </c>
      <c r="Q106" s="11">
        <v>2.1631377428500764</v>
      </c>
      <c r="R106" s="12">
        <f t="shared" si="10"/>
        <v>0</v>
      </c>
      <c r="S106" s="12">
        <f t="shared" si="11"/>
        <v>0</v>
      </c>
    </row>
    <row r="107" spans="1:19">
      <c r="A107" s="3">
        <v>103</v>
      </c>
      <c r="B107" s="5">
        <v>1.9997983703230939</v>
      </c>
      <c r="C107" s="5">
        <f t="shared" si="6"/>
        <v>25.997378814200221</v>
      </c>
      <c r="D107" s="5">
        <v>2.2666434477016009</v>
      </c>
      <c r="E107" s="5">
        <f t="shared" si="7"/>
        <v>29.466364820120813</v>
      </c>
      <c r="F107" s="6">
        <v>1.1985584663742515</v>
      </c>
      <c r="G107" s="6">
        <f t="shared" si="8"/>
        <v>9.2196805105711654E-2</v>
      </c>
      <c r="H107" s="6">
        <v>1.1913618843955638</v>
      </c>
      <c r="I107" s="6">
        <f t="shared" si="9"/>
        <v>9.1643221876581832E-2</v>
      </c>
      <c r="L107" s="10">
        <v>103</v>
      </c>
      <c r="M107" s="10" t="s">
        <v>12</v>
      </c>
      <c r="N107" s="11">
        <v>2.2666434477016009</v>
      </c>
      <c r="O107" s="10">
        <v>103</v>
      </c>
      <c r="P107" s="10" t="s">
        <v>11</v>
      </c>
      <c r="Q107" s="11">
        <v>1.9997983703230939</v>
      </c>
      <c r="R107" s="12">
        <f t="shared" si="10"/>
        <v>0</v>
      </c>
      <c r="S107" s="12">
        <f t="shared" si="11"/>
        <v>0</v>
      </c>
    </row>
    <row r="108" spans="1:19">
      <c r="A108" s="3">
        <v>104</v>
      </c>
      <c r="B108" s="5">
        <v>1.8414253476015581</v>
      </c>
      <c r="C108" s="5">
        <f t="shared" si="6"/>
        <v>23.938529518820253</v>
      </c>
      <c r="D108" s="5">
        <v>2.0884935951925514</v>
      </c>
      <c r="E108" s="5">
        <f t="shared" si="7"/>
        <v>27.150416737503168</v>
      </c>
      <c r="F108" s="6">
        <v>1.114290285875071</v>
      </c>
      <c r="G108" s="6">
        <f t="shared" si="8"/>
        <v>8.5714637375005454E-2</v>
      </c>
      <c r="H108" s="6">
        <v>1.0974743720757187</v>
      </c>
      <c r="I108" s="6">
        <f t="shared" si="9"/>
        <v>8.4421105544286057E-2</v>
      </c>
      <c r="L108" s="10">
        <v>104</v>
      </c>
      <c r="M108" s="10" t="s">
        <v>12</v>
      </c>
      <c r="N108" s="11">
        <v>2.0884935951925514</v>
      </c>
      <c r="O108" s="10">
        <v>104</v>
      </c>
      <c r="P108" s="10" t="s">
        <v>11</v>
      </c>
      <c r="Q108" s="11">
        <v>1.8414253476015581</v>
      </c>
      <c r="R108" s="12">
        <f t="shared" si="10"/>
        <v>0</v>
      </c>
      <c r="S108" s="12">
        <f t="shared" si="11"/>
        <v>0</v>
      </c>
    </row>
    <row r="109" spans="1:19">
      <c r="A109" s="3">
        <v>105</v>
      </c>
      <c r="B109" s="5">
        <v>1.6886321808384623</v>
      </c>
      <c r="C109" s="5">
        <f t="shared" si="6"/>
        <v>21.952218350900012</v>
      </c>
      <c r="D109" s="5">
        <v>1.9128537467675335</v>
      </c>
      <c r="E109" s="5">
        <f t="shared" si="7"/>
        <v>24.867098707977934</v>
      </c>
      <c r="F109" s="6">
        <v>1.0366229899273831</v>
      </c>
      <c r="G109" s="6">
        <f t="shared" si="8"/>
        <v>7.9740229994414089E-2</v>
      </c>
      <c r="H109" s="6">
        <v>1.0123522628539214</v>
      </c>
      <c r="I109" s="6">
        <f t="shared" si="9"/>
        <v>7.7873250988763187E-2</v>
      </c>
      <c r="L109" s="10">
        <v>105</v>
      </c>
      <c r="M109" s="10" t="s">
        <v>12</v>
      </c>
      <c r="N109" s="11">
        <v>1.9128537467675335</v>
      </c>
      <c r="O109" s="10">
        <v>105</v>
      </c>
      <c r="P109" s="10" t="s">
        <v>11</v>
      </c>
      <c r="Q109" s="11">
        <v>1.6886321808384623</v>
      </c>
      <c r="R109" s="12">
        <f t="shared" si="10"/>
        <v>0</v>
      </c>
      <c r="S109" s="12">
        <f t="shared" si="11"/>
        <v>0</v>
      </c>
    </row>
    <row r="110" spans="1:19">
      <c r="A110" s="3">
        <v>106</v>
      </c>
      <c r="B110" s="5">
        <v>1.5419838422528842</v>
      </c>
      <c r="C110" s="5">
        <f t="shared" si="6"/>
        <v>20.045789949287496</v>
      </c>
      <c r="D110" s="5">
        <v>1.7412120318317317</v>
      </c>
      <c r="E110" s="5">
        <f t="shared" si="7"/>
        <v>22.635756413812512</v>
      </c>
      <c r="F110" s="6">
        <v>0.96356731724115363</v>
      </c>
      <c r="G110" s="6">
        <f t="shared" si="8"/>
        <v>7.4120562864704129E-2</v>
      </c>
      <c r="H110" s="6">
        <v>0.93435710905548985</v>
      </c>
      <c r="I110" s="6">
        <f t="shared" si="9"/>
        <v>7.1873623773499221E-2</v>
      </c>
      <c r="L110" s="10">
        <v>106</v>
      </c>
      <c r="M110" s="10" t="s">
        <v>12</v>
      </c>
      <c r="N110" s="11">
        <v>1.7412120318317317</v>
      </c>
      <c r="O110" s="10">
        <v>106</v>
      </c>
      <c r="P110" s="10" t="s">
        <v>11</v>
      </c>
      <c r="Q110" s="11">
        <v>1.5419838422528842</v>
      </c>
      <c r="R110" s="12">
        <f t="shared" si="10"/>
        <v>0</v>
      </c>
      <c r="S110" s="12">
        <f t="shared" si="11"/>
        <v>0</v>
      </c>
    </row>
    <row r="111" spans="1:19">
      <c r="A111" s="3">
        <v>107</v>
      </c>
      <c r="B111" s="5">
        <v>1.4019610682208874</v>
      </c>
      <c r="C111" s="5">
        <f t="shared" si="6"/>
        <v>18.225493886871536</v>
      </c>
      <c r="D111" s="5">
        <v>1.5749904439354283</v>
      </c>
      <c r="E111" s="5">
        <f t="shared" si="7"/>
        <v>20.474875771160569</v>
      </c>
      <c r="F111" s="6">
        <v>0.88870660970578141</v>
      </c>
      <c r="G111" s="6">
        <f t="shared" si="8"/>
        <v>6.8362046900444728E-2</v>
      </c>
      <c r="H111" s="6">
        <v>0.85839570608038396</v>
      </c>
      <c r="I111" s="6">
        <f t="shared" si="9"/>
        <v>6.6030438929260304E-2</v>
      </c>
      <c r="L111" s="10">
        <v>107</v>
      </c>
      <c r="M111" s="10" t="s">
        <v>12</v>
      </c>
      <c r="N111" s="11">
        <v>1.5749904439354283</v>
      </c>
      <c r="O111" s="10">
        <v>107</v>
      </c>
      <c r="P111" s="10" t="s">
        <v>11</v>
      </c>
      <c r="Q111" s="11">
        <v>1.4019610682208874</v>
      </c>
      <c r="R111" s="12">
        <f t="shared" si="10"/>
        <v>0</v>
      </c>
      <c r="S111" s="12">
        <f t="shared" si="11"/>
        <v>0</v>
      </c>
    </row>
    <row r="112" spans="1:19">
      <c r="A112" s="3">
        <v>108</v>
      </c>
      <c r="B112" s="5">
        <v>1.2689367342478568</v>
      </c>
      <c r="C112" s="5">
        <f t="shared" si="6"/>
        <v>16.496177545222139</v>
      </c>
      <c r="D112" s="5">
        <v>1.4154542871184668</v>
      </c>
      <c r="E112" s="5">
        <f t="shared" si="7"/>
        <v>18.400905732540068</v>
      </c>
      <c r="F112" s="6">
        <v>0.78672837125594564</v>
      </c>
      <c r="G112" s="6">
        <f t="shared" si="8"/>
        <v>6.0517567019688127E-2</v>
      </c>
      <c r="H112" s="6">
        <v>0.76331630029566777</v>
      </c>
      <c r="I112" s="6">
        <f t="shared" si="9"/>
        <v>5.8716638484282137E-2</v>
      </c>
      <c r="L112" s="10">
        <v>108</v>
      </c>
      <c r="M112" s="10" t="s">
        <v>12</v>
      </c>
      <c r="N112" s="11">
        <v>1.4154542871184668</v>
      </c>
      <c r="O112" s="10">
        <v>108</v>
      </c>
      <c r="P112" s="10" t="s">
        <v>11</v>
      </c>
      <c r="Q112" s="11">
        <v>1.2689367342478568</v>
      </c>
      <c r="R112" s="12">
        <f t="shared" si="10"/>
        <v>0</v>
      </c>
      <c r="S112" s="12">
        <f t="shared" si="11"/>
        <v>0</v>
      </c>
    </row>
    <row r="113" spans="1:19">
      <c r="A113" s="3">
        <v>109</v>
      </c>
      <c r="B113" s="5">
        <v>1.1431675107981418</v>
      </c>
      <c r="C113" s="5">
        <f t="shared" si="6"/>
        <v>14.861177640375844</v>
      </c>
      <c r="D113" s="5">
        <v>1.2636479398614631</v>
      </c>
      <c r="E113" s="5">
        <f t="shared" si="7"/>
        <v>16.427423218199021</v>
      </c>
      <c r="F113" s="6">
        <v>0.54166666666666674</v>
      </c>
      <c r="G113" s="6">
        <f t="shared" si="8"/>
        <v>4.1666666666666671E-2</v>
      </c>
      <c r="H113" s="6">
        <v>0.54166666666666674</v>
      </c>
      <c r="I113" s="6">
        <f t="shared" si="9"/>
        <v>4.1666666666666671E-2</v>
      </c>
      <c r="L113" s="10">
        <v>109</v>
      </c>
      <c r="M113" s="10" t="s">
        <v>12</v>
      </c>
      <c r="N113" s="11">
        <v>1.2636479398614631</v>
      </c>
      <c r="O113" s="10">
        <v>109</v>
      </c>
      <c r="P113" s="10" t="s">
        <v>11</v>
      </c>
      <c r="Q113" s="11">
        <v>1.1431675107981418</v>
      </c>
      <c r="R113" s="12">
        <f t="shared" si="10"/>
        <v>0</v>
      </c>
      <c r="S113" s="12">
        <f t="shared" si="11"/>
        <v>0</v>
      </c>
    </row>
    <row r="114" spans="1:19">
      <c r="A114" s="3">
        <v>110</v>
      </c>
      <c r="B114" s="5">
        <v>1.024795535469792</v>
      </c>
      <c r="C114" s="5">
        <f t="shared" si="6"/>
        <v>13.322341961107295</v>
      </c>
      <c r="D114" s="5">
        <v>1.1203566763171773</v>
      </c>
      <c r="E114" s="5">
        <f t="shared" si="7"/>
        <v>14.564636792123304</v>
      </c>
      <c r="F114" s="6">
        <v>0</v>
      </c>
      <c r="G114" s="6">
        <f t="shared" si="8"/>
        <v>0</v>
      </c>
      <c r="H114" s="6">
        <v>0</v>
      </c>
      <c r="I114" s="6">
        <f t="shared" si="9"/>
        <v>0</v>
      </c>
      <c r="L114" s="10">
        <v>110</v>
      </c>
      <c r="M114" s="10" t="s">
        <v>12</v>
      </c>
      <c r="N114" s="11">
        <v>1.1203566763171773</v>
      </c>
      <c r="O114" s="10">
        <v>110</v>
      </c>
      <c r="P114" s="10" t="s">
        <v>11</v>
      </c>
      <c r="Q114" s="11">
        <v>1.024795535469792</v>
      </c>
      <c r="R114" s="12">
        <f t="shared" si="10"/>
        <v>0</v>
      </c>
      <c r="S114" s="12">
        <f t="shared" si="11"/>
        <v>0</v>
      </c>
    </row>
    <row r="115" spans="1:19">
      <c r="A115" s="3">
        <v>111</v>
      </c>
      <c r="B115" s="5">
        <v>0.91384759014840267</v>
      </c>
      <c r="C115" s="5">
        <f t="shared" si="6"/>
        <v>11.880018671929236</v>
      </c>
      <c r="D115" s="5">
        <v>0.9861008171162271</v>
      </c>
      <c r="E115" s="5">
        <f t="shared" si="7"/>
        <v>12.819310622510953</v>
      </c>
      <c r="F115" s="6">
        <v>0</v>
      </c>
      <c r="G115" s="6">
        <f t="shared" si="8"/>
        <v>0</v>
      </c>
      <c r="H115" s="6">
        <v>0</v>
      </c>
      <c r="I115" s="6">
        <f t="shared" si="9"/>
        <v>0</v>
      </c>
      <c r="L115" s="10">
        <v>111</v>
      </c>
      <c r="M115" s="10" t="s">
        <v>12</v>
      </c>
      <c r="N115" s="11">
        <v>0.9861008171162271</v>
      </c>
      <c r="O115" s="10">
        <v>111</v>
      </c>
      <c r="P115" s="10" t="s">
        <v>11</v>
      </c>
      <c r="Q115" s="11">
        <v>0.91384759014840267</v>
      </c>
      <c r="R115" s="12">
        <f t="shared" si="10"/>
        <v>0</v>
      </c>
      <c r="S115" s="12">
        <f t="shared" si="11"/>
        <v>0</v>
      </c>
    </row>
    <row r="116" spans="1:19">
      <c r="A116" s="3">
        <v>112</v>
      </c>
      <c r="B116" s="5">
        <v>0.81025400871275499</v>
      </c>
      <c r="C116" s="5">
        <f t="shared" si="6"/>
        <v>10.533302113265815</v>
      </c>
      <c r="D116" s="5">
        <v>0.8611509171583851</v>
      </c>
      <c r="E116" s="5">
        <f t="shared" si="7"/>
        <v>11.194961923059006</v>
      </c>
      <c r="F116" s="6">
        <v>0</v>
      </c>
      <c r="G116" s="6">
        <f t="shared" si="8"/>
        <v>0</v>
      </c>
      <c r="H116" s="6">
        <v>0</v>
      </c>
      <c r="I116" s="6">
        <f t="shared" si="9"/>
        <v>0</v>
      </c>
      <c r="L116" s="10">
        <v>112</v>
      </c>
      <c r="M116" s="10" t="s">
        <v>12</v>
      </c>
      <c r="N116" s="11">
        <v>0.8611509171583851</v>
      </c>
      <c r="O116" s="10">
        <v>112</v>
      </c>
      <c r="P116" s="10" t="s">
        <v>11</v>
      </c>
      <c r="Q116" s="11">
        <v>0.81025400871275499</v>
      </c>
      <c r="R116" s="12">
        <f t="shared" si="10"/>
        <v>0</v>
      </c>
      <c r="S116" s="12">
        <f t="shared" si="11"/>
        <v>0</v>
      </c>
    </row>
    <row r="117" spans="1:19">
      <c r="A117" s="3">
        <v>113</v>
      </c>
      <c r="B117" s="5">
        <v>0.71385511964807602</v>
      </c>
      <c r="C117" s="5">
        <f t="shared" si="6"/>
        <v>9.2801165554249891</v>
      </c>
      <c r="D117" s="5">
        <v>0.74555064345144539</v>
      </c>
      <c r="E117" s="5">
        <f t="shared" si="7"/>
        <v>9.6921583648687903</v>
      </c>
      <c r="F117" s="6">
        <v>0</v>
      </c>
      <c r="G117" s="6">
        <f t="shared" si="8"/>
        <v>0</v>
      </c>
      <c r="H117" s="6">
        <v>0</v>
      </c>
      <c r="I117" s="6">
        <f t="shared" si="9"/>
        <v>0</v>
      </c>
      <c r="L117" s="10">
        <v>113</v>
      </c>
      <c r="M117" s="10" t="s">
        <v>12</v>
      </c>
      <c r="N117" s="11">
        <v>0.74555064345144539</v>
      </c>
      <c r="O117" s="10">
        <v>113</v>
      </c>
      <c r="P117" s="10" t="s">
        <v>11</v>
      </c>
      <c r="Q117" s="11">
        <v>0.71385511964807602</v>
      </c>
      <c r="R117" s="12">
        <f t="shared" si="10"/>
        <v>0</v>
      </c>
      <c r="S117" s="12">
        <f t="shared" si="11"/>
        <v>0</v>
      </c>
    </row>
    <row r="118" spans="1:19">
      <c r="A118" s="3">
        <v>114</v>
      </c>
      <c r="B118" s="5">
        <v>0.6244211980974419</v>
      </c>
      <c r="C118" s="5">
        <f t="shared" si="6"/>
        <v>8.1174755752667451</v>
      </c>
      <c r="D118" s="5">
        <v>0.63915509705617701</v>
      </c>
      <c r="E118" s="5">
        <f t="shared" si="7"/>
        <v>8.3090162617303012</v>
      </c>
      <c r="F118" s="6">
        <v>0</v>
      </c>
      <c r="G118" s="6">
        <f t="shared" si="8"/>
        <v>0</v>
      </c>
      <c r="H118" s="6">
        <v>0</v>
      </c>
      <c r="I118" s="6">
        <f t="shared" si="9"/>
        <v>0</v>
      </c>
      <c r="L118" s="10">
        <v>114</v>
      </c>
      <c r="M118" s="10" t="s">
        <v>12</v>
      </c>
      <c r="N118" s="11">
        <v>0.63915509705617701</v>
      </c>
      <c r="O118" s="10">
        <v>114</v>
      </c>
      <c r="P118" s="10" t="s">
        <v>11</v>
      </c>
      <c r="Q118" s="11">
        <v>0.6244211980974419</v>
      </c>
      <c r="R118" s="12">
        <f t="shared" si="10"/>
        <v>0</v>
      </c>
      <c r="S118" s="12">
        <f t="shared" si="11"/>
        <v>0</v>
      </c>
    </row>
    <row r="119" spans="1:19">
      <c r="A119" s="3">
        <v>115</v>
      </c>
      <c r="B119" s="5">
        <v>0.54166666666666674</v>
      </c>
      <c r="C119" s="5">
        <f t="shared" si="6"/>
        <v>7.0416666666666679</v>
      </c>
      <c r="D119" s="5">
        <v>0.54166666666666674</v>
      </c>
      <c r="E119" s="5">
        <f t="shared" si="7"/>
        <v>7.0416666666666679</v>
      </c>
      <c r="F119" s="6">
        <v>0</v>
      </c>
      <c r="G119" s="6">
        <f t="shared" si="8"/>
        <v>0</v>
      </c>
      <c r="H119" s="6">
        <v>0</v>
      </c>
      <c r="I119" s="6">
        <f t="shared" si="9"/>
        <v>0</v>
      </c>
      <c r="L119" s="10">
        <v>115</v>
      </c>
      <c r="M119" s="10" t="s">
        <v>12</v>
      </c>
      <c r="N119" s="11">
        <v>0.54166666666666674</v>
      </c>
      <c r="O119" s="10">
        <v>115</v>
      </c>
      <c r="P119" s="10" t="s">
        <v>11</v>
      </c>
      <c r="Q119" s="11">
        <v>0.54166666666666674</v>
      </c>
      <c r="R119" s="12">
        <f t="shared" si="10"/>
        <v>0</v>
      </c>
      <c r="S119" s="12">
        <f t="shared" si="11"/>
        <v>0</v>
      </c>
    </row>
    <row r="120" spans="1:19">
      <c r="A120" s="3">
        <v>116</v>
      </c>
      <c r="B120" s="5">
        <v>0</v>
      </c>
      <c r="C120" s="5">
        <f t="shared" si="6"/>
        <v>0</v>
      </c>
      <c r="D120" s="5">
        <v>0</v>
      </c>
      <c r="E120" s="5">
        <f t="shared" si="7"/>
        <v>0</v>
      </c>
      <c r="F120" s="6">
        <v>0</v>
      </c>
      <c r="G120" s="6">
        <f t="shared" si="8"/>
        <v>0</v>
      </c>
      <c r="H120" s="6">
        <v>0</v>
      </c>
      <c r="I120" s="6">
        <f t="shared" si="9"/>
        <v>0</v>
      </c>
      <c r="L120" s="10">
        <v>116</v>
      </c>
      <c r="M120" s="10" t="s">
        <v>12</v>
      </c>
      <c r="N120" s="11">
        <v>0</v>
      </c>
      <c r="O120" s="10">
        <v>116</v>
      </c>
      <c r="P120" s="10" t="s">
        <v>11</v>
      </c>
      <c r="Q120" s="11">
        <v>0</v>
      </c>
      <c r="R120" s="12">
        <f t="shared" si="10"/>
        <v>0</v>
      </c>
      <c r="S120" s="12">
        <f t="shared" si="11"/>
        <v>0</v>
      </c>
    </row>
    <row r="121" spans="1:19">
      <c r="A121" s="3">
        <v>117</v>
      </c>
      <c r="B121" s="5">
        <v>0</v>
      </c>
      <c r="C121" s="5">
        <f t="shared" si="6"/>
        <v>0</v>
      </c>
      <c r="D121" s="5">
        <v>0</v>
      </c>
      <c r="E121" s="5">
        <f t="shared" si="7"/>
        <v>0</v>
      </c>
      <c r="F121" s="6">
        <v>0</v>
      </c>
      <c r="G121" s="6">
        <f t="shared" si="8"/>
        <v>0</v>
      </c>
      <c r="H121" s="6">
        <v>0</v>
      </c>
      <c r="I121" s="6">
        <f t="shared" si="9"/>
        <v>0</v>
      </c>
      <c r="L121" s="10">
        <v>117</v>
      </c>
      <c r="M121" s="10" t="s">
        <v>12</v>
      </c>
      <c r="N121" s="11">
        <v>0</v>
      </c>
      <c r="O121" s="10">
        <v>117</v>
      </c>
      <c r="P121" s="10" t="s">
        <v>11</v>
      </c>
      <c r="Q121" s="11">
        <v>0</v>
      </c>
      <c r="R121" s="12">
        <f t="shared" si="10"/>
        <v>0</v>
      </c>
      <c r="S121" s="12">
        <f t="shared" si="11"/>
        <v>0</v>
      </c>
    </row>
    <row r="122" spans="1:19">
      <c r="A122" s="3">
        <v>118</v>
      </c>
      <c r="B122" s="5">
        <v>0</v>
      </c>
      <c r="C122" s="5">
        <f t="shared" si="6"/>
        <v>0</v>
      </c>
      <c r="D122" s="5">
        <v>0</v>
      </c>
      <c r="E122" s="5">
        <f t="shared" si="7"/>
        <v>0</v>
      </c>
      <c r="F122" s="6">
        <v>0</v>
      </c>
      <c r="G122" s="6">
        <f t="shared" si="8"/>
        <v>0</v>
      </c>
      <c r="H122" s="6">
        <v>0</v>
      </c>
      <c r="I122" s="6">
        <f t="shared" si="9"/>
        <v>0</v>
      </c>
      <c r="L122" s="10">
        <v>118</v>
      </c>
      <c r="M122" s="10" t="s">
        <v>12</v>
      </c>
      <c r="N122" s="11">
        <v>0</v>
      </c>
      <c r="O122" s="10">
        <v>118</v>
      </c>
      <c r="P122" s="10" t="s">
        <v>11</v>
      </c>
      <c r="Q122" s="11">
        <v>0</v>
      </c>
      <c r="R122" s="12">
        <f t="shared" si="10"/>
        <v>0</v>
      </c>
      <c r="S122" s="12">
        <f t="shared" si="11"/>
        <v>0</v>
      </c>
    </row>
    <row r="123" spans="1:19">
      <c r="A123" s="3">
        <v>119</v>
      </c>
      <c r="B123" s="5">
        <v>0</v>
      </c>
      <c r="C123" s="5">
        <f t="shared" si="6"/>
        <v>0</v>
      </c>
      <c r="D123" s="5">
        <v>0</v>
      </c>
      <c r="E123" s="5">
        <f t="shared" si="7"/>
        <v>0</v>
      </c>
      <c r="F123" s="6">
        <v>0</v>
      </c>
      <c r="G123" s="6">
        <f t="shared" si="8"/>
        <v>0</v>
      </c>
      <c r="H123" s="6">
        <v>0</v>
      </c>
      <c r="I123" s="6">
        <f t="shared" si="9"/>
        <v>0</v>
      </c>
      <c r="L123" s="10">
        <v>119</v>
      </c>
      <c r="M123" s="10" t="s">
        <v>12</v>
      </c>
      <c r="N123" s="11">
        <v>0</v>
      </c>
      <c r="O123" s="10">
        <v>119</v>
      </c>
      <c r="P123" s="10" t="s">
        <v>11</v>
      </c>
      <c r="Q123" s="11">
        <v>0</v>
      </c>
      <c r="R123" s="12">
        <f t="shared" si="10"/>
        <v>0</v>
      </c>
      <c r="S123" s="12">
        <f t="shared" si="11"/>
        <v>0</v>
      </c>
    </row>
    <row r="124" spans="1:19">
      <c r="A124" s="3">
        <v>120</v>
      </c>
      <c r="B124" s="5">
        <v>0</v>
      </c>
      <c r="C124" s="5">
        <f t="shared" si="6"/>
        <v>0</v>
      </c>
      <c r="D124" s="5">
        <v>0</v>
      </c>
      <c r="E124" s="5">
        <f t="shared" si="7"/>
        <v>0</v>
      </c>
      <c r="F124" s="6">
        <v>0</v>
      </c>
      <c r="G124" s="6">
        <f t="shared" si="8"/>
        <v>0</v>
      </c>
      <c r="H124" s="6">
        <v>0</v>
      </c>
      <c r="I124" s="6">
        <f t="shared" si="9"/>
        <v>0</v>
      </c>
      <c r="L124" s="10">
        <v>120</v>
      </c>
      <c r="M124" s="10" t="s">
        <v>12</v>
      </c>
      <c r="N124" s="11">
        <v>0</v>
      </c>
      <c r="O124" s="10">
        <v>120</v>
      </c>
      <c r="P124" s="10" t="s">
        <v>11</v>
      </c>
      <c r="Q124" s="11">
        <v>0</v>
      </c>
      <c r="R124" s="12">
        <f t="shared" si="10"/>
        <v>0</v>
      </c>
      <c r="S124" s="12">
        <f t="shared" si="11"/>
        <v>0</v>
      </c>
    </row>
    <row r="125" spans="1:19">
      <c r="A125" s="3">
        <v>121</v>
      </c>
      <c r="B125" s="5">
        <v>0</v>
      </c>
      <c r="C125" s="5">
        <f t="shared" si="6"/>
        <v>0</v>
      </c>
      <c r="D125" s="5">
        <v>0</v>
      </c>
      <c r="E125" s="5">
        <f t="shared" si="7"/>
        <v>0</v>
      </c>
      <c r="F125" s="6">
        <v>0</v>
      </c>
      <c r="G125" s="6">
        <f t="shared" si="8"/>
        <v>0</v>
      </c>
      <c r="H125" s="6">
        <v>0</v>
      </c>
      <c r="I125" s="6">
        <f t="shared" si="9"/>
        <v>0</v>
      </c>
      <c r="L125" s="10">
        <v>121</v>
      </c>
      <c r="M125" s="10" t="s">
        <v>12</v>
      </c>
      <c r="N125" s="11">
        <v>0</v>
      </c>
      <c r="O125" s="10">
        <v>121</v>
      </c>
      <c r="P125" s="10" t="s">
        <v>11</v>
      </c>
      <c r="Q125" s="11">
        <v>0</v>
      </c>
      <c r="R125" s="12">
        <f t="shared" si="10"/>
        <v>0</v>
      </c>
      <c r="S125" s="12">
        <f t="shared" si="11"/>
        <v>0</v>
      </c>
    </row>
    <row r="126" spans="1:19">
      <c r="A126" s="3">
        <v>122</v>
      </c>
      <c r="B126" s="5">
        <v>0</v>
      </c>
      <c r="C126" s="5">
        <f t="shared" si="6"/>
        <v>0</v>
      </c>
      <c r="D126" s="5">
        <v>0</v>
      </c>
      <c r="E126" s="5">
        <f t="shared" si="7"/>
        <v>0</v>
      </c>
      <c r="F126" s="6">
        <v>0</v>
      </c>
      <c r="G126" s="6">
        <f t="shared" si="8"/>
        <v>0</v>
      </c>
      <c r="H126" s="6">
        <v>0</v>
      </c>
      <c r="I126" s="6">
        <f t="shared" si="9"/>
        <v>0</v>
      </c>
      <c r="L126" s="10">
        <v>122</v>
      </c>
      <c r="M126" s="10" t="s">
        <v>12</v>
      </c>
      <c r="N126" s="11">
        <v>0</v>
      </c>
      <c r="O126" s="10">
        <v>122</v>
      </c>
      <c r="P126" s="10" t="s">
        <v>11</v>
      </c>
      <c r="Q126" s="11">
        <v>0</v>
      </c>
      <c r="R126" s="12">
        <f t="shared" si="10"/>
        <v>0</v>
      </c>
      <c r="S126" s="12">
        <f t="shared" si="11"/>
        <v>0</v>
      </c>
    </row>
    <row r="127" spans="1:19">
      <c r="A127" s="3">
        <v>123</v>
      </c>
      <c r="B127" s="5">
        <v>0</v>
      </c>
      <c r="C127" s="5">
        <f t="shared" si="6"/>
        <v>0</v>
      </c>
      <c r="D127" s="5">
        <v>0</v>
      </c>
      <c r="E127" s="5">
        <f t="shared" si="7"/>
        <v>0</v>
      </c>
      <c r="F127" s="6">
        <v>0</v>
      </c>
      <c r="G127" s="6">
        <f t="shared" si="8"/>
        <v>0</v>
      </c>
      <c r="H127" s="6">
        <v>0</v>
      </c>
      <c r="I127" s="6">
        <f t="shared" si="9"/>
        <v>0</v>
      </c>
      <c r="L127" s="10">
        <v>123</v>
      </c>
      <c r="M127" s="10" t="s">
        <v>12</v>
      </c>
      <c r="N127" s="11">
        <v>0</v>
      </c>
      <c r="O127" s="10">
        <v>123</v>
      </c>
      <c r="P127" s="10" t="s">
        <v>11</v>
      </c>
      <c r="Q127" s="11">
        <v>0</v>
      </c>
      <c r="R127" s="12">
        <f t="shared" si="10"/>
        <v>0</v>
      </c>
      <c r="S127" s="12">
        <f t="shared" si="11"/>
        <v>0</v>
      </c>
    </row>
    <row r="128" spans="1:19">
      <c r="A128" s="3">
        <v>124</v>
      </c>
      <c r="B128" s="5">
        <v>0</v>
      </c>
      <c r="C128" s="5">
        <f t="shared" si="6"/>
        <v>0</v>
      </c>
      <c r="D128" s="5">
        <v>0</v>
      </c>
      <c r="E128" s="5">
        <f t="shared" si="7"/>
        <v>0</v>
      </c>
      <c r="F128" s="6">
        <v>0</v>
      </c>
      <c r="G128" s="6">
        <f t="shared" si="8"/>
        <v>0</v>
      </c>
      <c r="H128" s="6">
        <v>0</v>
      </c>
      <c r="I128" s="6">
        <f t="shared" si="9"/>
        <v>0</v>
      </c>
      <c r="L128" s="10">
        <v>124</v>
      </c>
      <c r="M128" s="10" t="s">
        <v>12</v>
      </c>
      <c r="N128" s="11">
        <v>0</v>
      </c>
      <c r="O128" s="10">
        <v>124</v>
      </c>
      <c r="P128" s="10" t="s">
        <v>11</v>
      </c>
      <c r="Q128" s="11">
        <v>0</v>
      </c>
      <c r="R128" s="12">
        <f t="shared" si="10"/>
        <v>0</v>
      </c>
      <c r="S128" s="12">
        <f t="shared" si="11"/>
        <v>0</v>
      </c>
    </row>
    <row r="129" spans="1:19">
      <c r="A129" s="3">
        <v>125</v>
      </c>
      <c r="B129" s="5">
        <v>0</v>
      </c>
      <c r="C129" s="5">
        <f t="shared" si="6"/>
        <v>0</v>
      </c>
      <c r="D129" s="5">
        <v>0</v>
      </c>
      <c r="E129" s="5">
        <f t="shared" si="7"/>
        <v>0</v>
      </c>
      <c r="F129" s="6">
        <v>0</v>
      </c>
      <c r="G129" s="6">
        <f t="shared" si="8"/>
        <v>0</v>
      </c>
      <c r="H129" s="6">
        <v>0</v>
      </c>
      <c r="I129" s="6">
        <f t="shared" si="9"/>
        <v>0</v>
      </c>
      <c r="L129" s="10">
        <v>125</v>
      </c>
      <c r="M129" s="10" t="s">
        <v>12</v>
      </c>
      <c r="N129" s="11">
        <v>0</v>
      </c>
      <c r="O129" s="10">
        <v>125</v>
      </c>
      <c r="P129" s="10" t="s">
        <v>11</v>
      </c>
      <c r="Q129" s="11">
        <v>0</v>
      </c>
      <c r="R129" s="12">
        <f t="shared" si="10"/>
        <v>0</v>
      </c>
      <c r="S129" s="12">
        <f t="shared" si="11"/>
        <v>0</v>
      </c>
    </row>
    <row r="130" spans="1:19">
      <c r="A130" s="3">
        <v>126</v>
      </c>
      <c r="B130" s="5">
        <v>0</v>
      </c>
      <c r="C130" s="5">
        <f t="shared" si="6"/>
        <v>0</v>
      </c>
      <c r="D130" s="5">
        <v>0</v>
      </c>
      <c r="E130" s="5">
        <f t="shared" si="7"/>
        <v>0</v>
      </c>
      <c r="F130" s="6">
        <v>0</v>
      </c>
      <c r="G130" s="6">
        <f t="shared" si="8"/>
        <v>0</v>
      </c>
      <c r="H130" s="6">
        <v>0</v>
      </c>
      <c r="I130" s="6">
        <f t="shared" si="9"/>
        <v>0</v>
      </c>
      <c r="L130" s="10">
        <v>126</v>
      </c>
      <c r="M130" s="10" t="s">
        <v>12</v>
      </c>
      <c r="N130" s="11">
        <v>0</v>
      </c>
      <c r="O130" s="10">
        <v>126</v>
      </c>
      <c r="P130" s="10" t="s">
        <v>11</v>
      </c>
      <c r="Q130" s="11">
        <v>0</v>
      </c>
      <c r="R130" s="12">
        <f t="shared" si="10"/>
        <v>0</v>
      </c>
      <c r="S130" s="12">
        <f t="shared" si="11"/>
        <v>0</v>
      </c>
    </row>
    <row r="131" spans="1:19">
      <c r="A131" s="3">
        <v>127</v>
      </c>
      <c r="B131" s="5">
        <v>0</v>
      </c>
      <c r="C131" s="5">
        <f t="shared" si="6"/>
        <v>0</v>
      </c>
      <c r="D131" s="5">
        <v>0</v>
      </c>
      <c r="E131" s="5">
        <f t="shared" si="7"/>
        <v>0</v>
      </c>
      <c r="F131" s="6">
        <v>0</v>
      </c>
      <c r="G131" s="6">
        <f t="shared" si="8"/>
        <v>0</v>
      </c>
      <c r="H131" s="6">
        <v>0</v>
      </c>
      <c r="I131" s="6">
        <f t="shared" si="9"/>
        <v>0</v>
      </c>
      <c r="L131" s="10">
        <v>127</v>
      </c>
      <c r="M131" s="10" t="s">
        <v>12</v>
      </c>
      <c r="N131" s="11">
        <v>0</v>
      </c>
      <c r="O131" s="10">
        <v>127</v>
      </c>
      <c r="P131" s="10" t="s">
        <v>11</v>
      </c>
      <c r="Q131" s="11">
        <v>0</v>
      </c>
      <c r="R131" s="12">
        <f t="shared" si="10"/>
        <v>0</v>
      </c>
      <c r="S131" s="12">
        <f t="shared" si="11"/>
        <v>0</v>
      </c>
    </row>
    <row r="132" spans="1:19">
      <c r="A132" s="3">
        <v>128</v>
      </c>
      <c r="B132" s="5">
        <v>0</v>
      </c>
      <c r="C132" s="5">
        <f t="shared" si="6"/>
        <v>0</v>
      </c>
      <c r="D132" s="5">
        <v>0</v>
      </c>
      <c r="E132" s="5">
        <f t="shared" si="7"/>
        <v>0</v>
      </c>
      <c r="F132" s="6">
        <v>0</v>
      </c>
      <c r="G132" s="6">
        <f t="shared" si="8"/>
        <v>0</v>
      </c>
      <c r="H132" s="6">
        <v>0</v>
      </c>
      <c r="I132" s="6">
        <f t="shared" si="9"/>
        <v>0</v>
      </c>
      <c r="L132" s="10">
        <v>128</v>
      </c>
      <c r="M132" s="10" t="s">
        <v>12</v>
      </c>
      <c r="N132" s="11">
        <v>0</v>
      </c>
      <c r="O132" s="10">
        <v>128</v>
      </c>
      <c r="P132" s="10" t="s">
        <v>11</v>
      </c>
      <c r="Q132" s="11">
        <v>0</v>
      </c>
      <c r="R132" s="12">
        <f t="shared" si="10"/>
        <v>0</v>
      </c>
      <c r="S132" s="12">
        <f t="shared" si="11"/>
        <v>0</v>
      </c>
    </row>
    <row r="133" spans="1:19">
      <c r="A133" s="3">
        <v>129</v>
      </c>
      <c r="B133" s="5">
        <v>0</v>
      </c>
      <c r="C133" s="5">
        <f t="shared" ref="C133:C134" si="12">B133*13</f>
        <v>0</v>
      </c>
      <c r="D133" s="5">
        <v>0</v>
      </c>
      <c r="E133" s="5">
        <f t="shared" ref="E133:E134" si="13">D133*13</f>
        <v>0</v>
      </c>
      <c r="F133" s="6">
        <v>0</v>
      </c>
      <c r="G133" s="6">
        <f t="shared" ref="G133:G134" si="14">F133/13</f>
        <v>0</v>
      </c>
      <c r="H133" s="6">
        <v>0</v>
      </c>
      <c r="I133" s="6">
        <f t="shared" ref="I133:I134" si="15">H133/13</f>
        <v>0</v>
      </c>
      <c r="L133" s="10">
        <v>129</v>
      </c>
      <c r="M133" s="10" t="s">
        <v>12</v>
      </c>
      <c r="N133" s="11">
        <v>0</v>
      </c>
      <c r="O133" s="10">
        <v>129</v>
      </c>
      <c r="P133" s="10" t="s">
        <v>11</v>
      </c>
      <c r="Q133" s="11">
        <v>0</v>
      </c>
      <c r="R133" s="12">
        <f t="shared" ref="R133:R134" si="16">N133-D133</f>
        <v>0</v>
      </c>
      <c r="S133" s="12">
        <f t="shared" ref="S133:S134" si="17">Q133-B133</f>
        <v>0</v>
      </c>
    </row>
    <row r="134" spans="1:19">
      <c r="A134" s="3">
        <v>130</v>
      </c>
      <c r="B134" s="5">
        <v>0</v>
      </c>
      <c r="C134" s="5">
        <f t="shared" si="12"/>
        <v>0</v>
      </c>
      <c r="D134" s="5">
        <v>0</v>
      </c>
      <c r="E134" s="5">
        <f t="shared" si="13"/>
        <v>0</v>
      </c>
      <c r="F134" s="6">
        <v>0</v>
      </c>
      <c r="G134" s="6">
        <f t="shared" si="14"/>
        <v>0</v>
      </c>
      <c r="H134" s="6">
        <v>0</v>
      </c>
      <c r="I134" s="6">
        <f t="shared" si="15"/>
        <v>0</v>
      </c>
      <c r="L134" s="10">
        <v>130</v>
      </c>
      <c r="M134" s="10" t="s">
        <v>12</v>
      </c>
      <c r="N134" s="11">
        <v>0</v>
      </c>
      <c r="O134" s="10">
        <v>130</v>
      </c>
      <c r="P134" s="10" t="s">
        <v>11</v>
      </c>
      <c r="Q134" s="11">
        <v>0</v>
      </c>
      <c r="R134" s="12">
        <f t="shared" si="16"/>
        <v>0</v>
      </c>
      <c r="S134" s="12">
        <f t="shared" si="17"/>
        <v>0</v>
      </c>
    </row>
  </sheetData>
  <autoFilter ref="L3:N3" xr:uid="{67243244-8C1A-4A18-B192-7F96B1F58EEE}">
    <sortState xmlns:xlrd2="http://schemas.microsoft.com/office/spreadsheetml/2017/richdata2" ref="L4:N265">
      <sortCondition ref="M3"/>
    </sortState>
  </autoFilter>
  <mergeCells count="5">
    <mergeCell ref="B1:D1"/>
    <mergeCell ref="F1:H1"/>
    <mergeCell ref="A2:A3"/>
    <mergeCell ref="B2:E2"/>
    <mergeCell ref="F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Plano III - Misto</vt:lpstr>
      <vt:lpstr>TABELA DE ANUIDADES</vt:lpstr>
      <vt:lpstr>'Plano III - Misto'!Area_de_impressao</vt:lpstr>
      <vt:lpstr>'Plano III - Misto'!Titulos_de_impressao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</dc:creator>
  <cp:keywords/>
  <dc:description/>
  <cp:lastModifiedBy>Luciana Cobucci</cp:lastModifiedBy>
  <cp:revision/>
  <dcterms:created xsi:type="dcterms:W3CDTF">2020-03-18T17:29:15Z</dcterms:created>
  <dcterms:modified xsi:type="dcterms:W3CDTF">2025-12-10T14:20:03Z</dcterms:modified>
  <cp:category/>
  <cp:contentStatus/>
</cp:coreProperties>
</file>